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30"/>
  <workbookPr/>
  <mc:AlternateContent xmlns:mc="http://schemas.openxmlformats.org/markup-compatibility/2006">
    <mc:Choice Requires="x15">
      <x15ac:absPath xmlns:x15ac="http://schemas.microsoft.com/office/spreadsheetml/2010/11/ac" url="C:\Users\mevillarrealh\Desktop\COORD 2023\AUTOEVALUACION\"/>
    </mc:Choice>
  </mc:AlternateContent>
  <xr:revisionPtr revIDLastSave="86" documentId="8_{D029C534-E1A2-4A2C-BC30-B608E8648C39}" xr6:coauthVersionLast="47" xr6:coauthVersionMax="47" xr10:uidLastSave="{589A9E23-9052-41FD-9A40-001BF45D161F}"/>
  <bookViews>
    <workbookView xWindow="0" yWindow="0" windowWidth="11325" windowHeight="9915" firstSheet="11" activeTab="13" xr2:uid="{00000000-000D-0000-FFFF-FFFF00000000}"/>
  </bookViews>
  <sheets>
    <sheet name="Egresados " sheetId="5" r:id="rId1"/>
    <sheet name="Empleadores " sheetId="6" r:id="rId2"/>
    <sheet name="Directivos  " sheetId="3" r:id="rId3"/>
    <sheet name="Profesores " sheetId="1" r:id="rId4"/>
    <sheet name="profesores res" sheetId="7" state="hidden" r:id="rId5"/>
    <sheet name="estudian res" sheetId="12" state="hidden" r:id="rId6"/>
    <sheet name="directivos_encu" sheetId="16" state="hidden" r:id="rId7"/>
    <sheet name="directivos" sheetId="17" state="hidden" r:id="rId8"/>
    <sheet name="egresados _encu" sheetId="14" state="hidden" r:id="rId9"/>
    <sheet name="egresados" sheetId="15" state="hidden" r:id="rId10"/>
    <sheet name="empleadores" sheetId="13" state="hidden" r:id="rId11"/>
    <sheet name="Estudiantes " sheetId="2" r:id="rId12"/>
    <sheet name="Administrativos " sheetId="4" r:id="rId13"/>
    <sheet name="CONSOLIDADO FINAL " sheetId="20" r:id="rId14"/>
    <sheet name="administrativos" sheetId="18" state="hidden" r:id="rId15"/>
    <sheet name="adminis_encu" sheetId="19" state="hidden" r:id="rId16"/>
    <sheet name="empleadores_encu" sheetId="11" state="hidden" r:id="rId17"/>
    <sheet name="estudiantes_encu" sheetId="10" state="hidden" r:id="rId18"/>
    <sheet name="profesores_encu" sheetId="8" state="hidden" r:id="rId19"/>
  </sheets>
  <definedNames>
    <definedName name="_xlnm._FilterDatabase" localSheetId="4" hidden="1">'profesores res'!$A$1:$H$42</definedName>
    <definedName name="profe">profesores_encu!$E$108:$E$141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0" roundtripDataSignature="AMtx7mh1N9mCcqI+ZArlD9iU/tJ4bP0ZbQ=="/>
    </ext>
  </extLst>
</workbook>
</file>

<file path=xl/calcChain.xml><?xml version="1.0" encoding="utf-8"?>
<calcChain xmlns="http://schemas.openxmlformats.org/spreadsheetml/2006/main">
  <c r="G54" i="2" l="1"/>
  <c r="Q63" i="20"/>
  <c r="D55" i="20"/>
  <c r="D22" i="20"/>
  <c r="D59" i="20"/>
  <c r="D60" i="20"/>
  <c r="D58" i="20"/>
  <c r="D62" i="20"/>
  <c r="D61" i="20"/>
  <c r="D57" i="20"/>
  <c r="D56" i="20"/>
  <c r="D50" i="20"/>
  <c r="D45" i="20"/>
  <c r="D52" i="20"/>
  <c r="D53" i="20"/>
  <c r="D54" i="20"/>
  <c r="D51" i="20"/>
  <c r="D49" i="20"/>
  <c r="D48" i="20"/>
  <c r="D47" i="20"/>
  <c r="D46" i="20"/>
  <c r="D41" i="20"/>
  <c r="D42" i="20"/>
  <c r="D43" i="20"/>
  <c r="D44" i="20"/>
  <c r="D33" i="20"/>
  <c r="D34" i="20"/>
  <c r="D35" i="20"/>
  <c r="D36" i="20"/>
  <c r="D37" i="20"/>
  <c r="D38" i="20"/>
  <c r="D39" i="20"/>
  <c r="D40" i="20"/>
  <c r="D32" i="20"/>
  <c r="D31" i="20"/>
  <c r="D30" i="20"/>
  <c r="D28" i="20"/>
  <c r="D26" i="20"/>
  <c r="D25" i="20"/>
  <c r="D23" i="20"/>
  <c r="D29" i="20"/>
  <c r="D27" i="20"/>
  <c r="D24" i="20"/>
  <c r="D18" i="20"/>
  <c r="D19" i="20"/>
  <c r="D20" i="20"/>
  <c r="D21" i="20"/>
  <c r="D17" i="20"/>
  <c r="D16" i="20"/>
  <c r="D15" i="20"/>
  <c r="M32" i="2"/>
  <c r="M33" i="2"/>
  <c r="M34" i="2"/>
  <c r="M35" i="2"/>
  <c r="M36" i="2"/>
  <c r="M37" i="2"/>
  <c r="M44" i="2"/>
  <c r="M45" i="2"/>
  <c r="P55" i="20" l="1"/>
  <c r="P61" i="20"/>
  <c r="P50" i="20"/>
  <c r="N61" i="20"/>
  <c r="N55" i="20"/>
  <c r="N52" i="20"/>
  <c r="N50" i="20"/>
  <c r="N48" i="20"/>
  <c r="N45" i="20"/>
  <c r="N41" i="20"/>
  <c r="N32" i="20"/>
  <c r="N30" i="20"/>
  <c r="N22" i="20"/>
  <c r="L45" i="20"/>
  <c r="L32" i="20"/>
  <c r="L30" i="20"/>
  <c r="L15" i="20"/>
  <c r="J61" i="20"/>
  <c r="J55" i="20"/>
  <c r="J52" i="20"/>
  <c r="J50" i="20"/>
  <c r="J48" i="20"/>
  <c r="J45" i="20"/>
  <c r="J41" i="20"/>
  <c r="J32" i="20"/>
  <c r="J22" i="20"/>
  <c r="J15" i="20"/>
  <c r="H61" i="20"/>
  <c r="H55" i="20"/>
  <c r="H52" i="20"/>
  <c r="H50" i="20"/>
  <c r="H48" i="20"/>
  <c r="H45" i="20"/>
  <c r="H41" i="20"/>
  <c r="H32" i="20"/>
  <c r="H30" i="20"/>
  <c r="H22" i="20"/>
  <c r="H17" i="20"/>
  <c r="H15" i="20"/>
  <c r="F55" i="20"/>
  <c r="F30" i="20"/>
  <c r="F15" i="20"/>
  <c r="N17" i="20"/>
  <c r="J17" i="20"/>
  <c r="P15" i="20"/>
  <c r="N15" i="20"/>
  <c r="Q30" i="20" l="1"/>
  <c r="Q17" i="20"/>
  <c r="Q22" i="20"/>
  <c r="Q32" i="20"/>
  <c r="Q41" i="20"/>
  <c r="Q45" i="20"/>
  <c r="Q48" i="20"/>
  <c r="Q50" i="20"/>
  <c r="Q52" i="20"/>
  <c r="Q61" i="20"/>
  <c r="Q55" i="20"/>
  <c r="Q15" i="20"/>
  <c r="L32" i="2"/>
  <c r="L33" i="2"/>
  <c r="L34" i="2"/>
  <c r="L35" i="2"/>
  <c r="L36" i="2"/>
  <c r="L37" i="2"/>
  <c r="L44" i="2"/>
  <c r="L45" i="2"/>
  <c r="B20" i="4"/>
  <c r="B17" i="4"/>
  <c r="B16" i="4"/>
  <c r="B15" i="4"/>
  <c r="B11" i="4"/>
  <c r="B10" i="4"/>
  <c r="P25" i="4"/>
  <c r="L2" i="19"/>
  <c r="F26" i="4" s="1"/>
  <c r="M2" i="19"/>
  <c r="G26" i="4" s="1"/>
  <c r="N2" i="19"/>
  <c r="H26" i="4" s="1"/>
  <c r="O2" i="19"/>
  <c r="I26" i="4" s="1"/>
  <c r="P2" i="19"/>
  <c r="J26" i="4" s="1"/>
  <c r="L3" i="19"/>
  <c r="F27" i="4" s="1"/>
  <c r="M3" i="19"/>
  <c r="G27" i="4" s="1"/>
  <c r="N3" i="19"/>
  <c r="H27" i="4" s="1"/>
  <c r="O3" i="19"/>
  <c r="I27" i="4" s="1"/>
  <c r="P3" i="19"/>
  <c r="J27" i="4" s="1"/>
  <c r="L4" i="19"/>
  <c r="F28" i="4" s="1"/>
  <c r="M4" i="19"/>
  <c r="G28" i="4" s="1"/>
  <c r="N4" i="19"/>
  <c r="H28" i="4" s="1"/>
  <c r="O4" i="19"/>
  <c r="I28" i="4" s="1"/>
  <c r="P4" i="19"/>
  <c r="J28" i="4" s="1"/>
  <c r="L5" i="19"/>
  <c r="F29" i="4" s="1"/>
  <c r="M5" i="19"/>
  <c r="G29" i="4" s="1"/>
  <c r="N5" i="19"/>
  <c r="H29" i="4" s="1"/>
  <c r="O5" i="19"/>
  <c r="I29" i="4" s="1"/>
  <c r="P5" i="19"/>
  <c r="J29" i="4" s="1"/>
  <c r="L6" i="19"/>
  <c r="F30" i="4" s="1"/>
  <c r="M6" i="19"/>
  <c r="G30" i="4" s="1"/>
  <c r="N6" i="19"/>
  <c r="H30" i="4" s="1"/>
  <c r="O6" i="19"/>
  <c r="I30" i="4" s="1"/>
  <c r="P6" i="19"/>
  <c r="J30" i="4" s="1"/>
  <c r="L7" i="19"/>
  <c r="F31" i="4" s="1"/>
  <c r="M7" i="19"/>
  <c r="G31" i="4" s="1"/>
  <c r="N7" i="19"/>
  <c r="H31" i="4" s="1"/>
  <c r="O7" i="19"/>
  <c r="I31" i="4" s="1"/>
  <c r="P7" i="19"/>
  <c r="J31" i="4" s="1"/>
  <c r="L8" i="19"/>
  <c r="F32" i="4" s="1"/>
  <c r="M8" i="19"/>
  <c r="G32" i="4" s="1"/>
  <c r="N8" i="19"/>
  <c r="H32" i="4" s="1"/>
  <c r="O8" i="19"/>
  <c r="I32" i="4" s="1"/>
  <c r="P8" i="19"/>
  <c r="J32" i="4" s="1"/>
  <c r="L9" i="19"/>
  <c r="F33" i="4" s="1"/>
  <c r="M9" i="19"/>
  <c r="G33" i="4" s="1"/>
  <c r="N9" i="19"/>
  <c r="H33" i="4" s="1"/>
  <c r="O9" i="19"/>
  <c r="I33" i="4" s="1"/>
  <c r="P9" i="19"/>
  <c r="J33" i="4" s="1"/>
  <c r="L10" i="19"/>
  <c r="F34" i="4" s="1"/>
  <c r="M10" i="19"/>
  <c r="G34" i="4" s="1"/>
  <c r="N10" i="19"/>
  <c r="H34" i="4" s="1"/>
  <c r="O10" i="19"/>
  <c r="I34" i="4" s="1"/>
  <c r="P10" i="19"/>
  <c r="J34" i="4" s="1"/>
  <c r="L11" i="19"/>
  <c r="F35" i="4" s="1"/>
  <c r="M11" i="19"/>
  <c r="G35" i="4" s="1"/>
  <c r="N11" i="19"/>
  <c r="H35" i="4" s="1"/>
  <c r="O11" i="19"/>
  <c r="I35" i="4" s="1"/>
  <c r="P11" i="19"/>
  <c r="J35" i="4" s="1"/>
  <c r="L12" i="19"/>
  <c r="F36" i="4" s="1"/>
  <c r="M12" i="19"/>
  <c r="G36" i="4" s="1"/>
  <c r="N12" i="19"/>
  <c r="H36" i="4" s="1"/>
  <c r="O12" i="19"/>
  <c r="I36" i="4" s="1"/>
  <c r="P12" i="19"/>
  <c r="J36" i="4" s="1"/>
  <c r="L13" i="19"/>
  <c r="F37" i="4" s="1"/>
  <c r="M13" i="19"/>
  <c r="G37" i="4" s="1"/>
  <c r="N13" i="19"/>
  <c r="H37" i="4" s="1"/>
  <c r="O13" i="19"/>
  <c r="I37" i="4" s="1"/>
  <c r="P13" i="19"/>
  <c r="J37" i="4" s="1"/>
  <c r="L14" i="19"/>
  <c r="F38" i="4" s="1"/>
  <c r="M14" i="19"/>
  <c r="G38" i="4" s="1"/>
  <c r="N14" i="19"/>
  <c r="H38" i="4" s="1"/>
  <c r="O14" i="19"/>
  <c r="I38" i="4" s="1"/>
  <c r="P14" i="19"/>
  <c r="J38" i="4" s="1"/>
  <c r="L15" i="19"/>
  <c r="F39" i="4" s="1"/>
  <c r="M15" i="19"/>
  <c r="G39" i="4" s="1"/>
  <c r="N15" i="19"/>
  <c r="H39" i="4" s="1"/>
  <c r="O15" i="19"/>
  <c r="I39" i="4" s="1"/>
  <c r="P15" i="19"/>
  <c r="J39" i="4" s="1"/>
  <c r="L16" i="19"/>
  <c r="F40" i="4" s="1"/>
  <c r="M16" i="19"/>
  <c r="G40" i="4" s="1"/>
  <c r="N16" i="19"/>
  <c r="H40" i="4" s="1"/>
  <c r="O16" i="19"/>
  <c r="I40" i="4" s="1"/>
  <c r="P16" i="19"/>
  <c r="J40" i="4" s="1"/>
  <c r="L17" i="19"/>
  <c r="M17" i="19"/>
  <c r="N17" i="19"/>
  <c r="O17" i="19"/>
  <c r="P17" i="19"/>
  <c r="L18" i="19"/>
  <c r="M18" i="19"/>
  <c r="N18" i="19"/>
  <c r="O18" i="19"/>
  <c r="P18" i="19"/>
  <c r="L19" i="19"/>
  <c r="M19" i="19"/>
  <c r="N19" i="19"/>
  <c r="O19" i="19"/>
  <c r="P19" i="19"/>
  <c r="P1" i="19"/>
  <c r="J25" i="4" s="1"/>
  <c r="O1" i="19"/>
  <c r="I25" i="4" s="1"/>
  <c r="N1" i="19"/>
  <c r="H25" i="4" s="1"/>
  <c r="M1" i="19"/>
  <c r="G25" i="4" s="1"/>
  <c r="L1" i="19"/>
  <c r="F25" i="4" s="1"/>
  <c r="E2" i="16"/>
  <c r="F26" i="3" s="1"/>
  <c r="F2" i="16"/>
  <c r="G26" i="3" s="1"/>
  <c r="G2" i="16"/>
  <c r="H26" i="3" s="1"/>
  <c r="H2" i="16"/>
  <c r="I26" i="3" s="1"/>
  <c r="I2" i="16"/>
  <c r="J26" i="3" s="1"/>
  <c r="E3" i="16"/>
  <c r="F27" i="3" s="1"/>
  <c r="F3" i="16"/>
  <c r="G27" i="3" s="1"/>
  <c r="G3" i="16"/>
  <c r="H27" i="3" s="1"/>
  <c r="H3" i="16"/>
  <c r="I27" i="3" s="1"/>
  <c r="I3" i="16"/>
  <c r="J27" i="3" s="1"/>
  <c r="E4" i="16"/>
  <c r="F28" i="3" s="1"/>
  <c r="F4" i="16"/>
  <c r="G28" i="3" s="1"/>
  <c r="G4" i="16"/>
  <c r="H28" i="3" s="1"/>
  <c r="H4" i="16"/>
  <c r="I28" i="3" s="1"/>
  <c r="I4" i="16"/>
  <c r="J28" i="3" s="1"/>
  <c r="E5" i="16"/>
  <c r="F29" i="3" s="1"/>
  <c r="F5" i="16"/>
  <c r="G29" i="3" s="1"/>
  <c r="G5" i="16"/>
  <c r="H29" i="3" s="1"/>
  <c r="H5" i="16"/>
  <c r="I29" i="3" s="1"/>
  <c r="I5" i="16"/>
  <c r="J29" i="3" s="1"/>
  <c r="E6" i="16"/>
  <c r="F30" i="3" s="1"/>
  <c r="F6" i="16"/>
  <c r="G30" i="3" s="1"/>
  <c r="G6" i="16"/>
  <c r="H30" i="3" s="1"/>
  <c r="H6" i="16"/>
  <c r="I30" i="3" s="1"/>
  <c r="I6" i="16"/>
  <c r="J30" i="3" s="1"/>
  <c r="E7" i="16"/>
  <c r="F31" i="3" s="1"/>
  <c r="F7" i="16"/>
  <c r="G31" i="3" s="1"/>
  <c r="G7" i="16"/>
  <c r="H31" i="3" s="1"/>
  <c r="H7" i="16"/>
  <c r="I31" i="3" s="1"/>
  <c r="I7" i="16"/>
  <c r="J31" i="3" s="1"/>
  <c r="E8" i="16"/>
  <c r="F32" i="3" s="1"/>
  <c r="F8" i="16"/>
  <c r="G32" i="3" s="1"/>
  <c r="G8" i="16"/>
  <c r="H32" i="3" s="1"/>
  <c r="H8" i="16"/>
  <c r="I32" i="3" s="1"/>
  <c r="I8" i="16"/>
  <c r="J32" i="3" s="1"/>
  <c r="E9" i="16"/>
  <c r="F33" i="3" s="1"/>
  <c r="F9" i="16"/>
  <c r="G33" i="3" s="1"/>
  <c r="G9" i="16"/>
  <c r="H33" i="3" s="1"/>
  <c r="H9" i="16"/>
  <c r="I33" i="3" s="1"/>
  <c r="I9" i="16"/>
  <c r="J33" i="3" s="1"/>
  <c r="E10" i="16"/>
  <c r="F34" i="3" s="1"/>
  <c r="F10" i="16"/>
  <c r="G34" i="3" s="1"/>
  <c r="G10" i="16"/>
  <c r="H34" i="3" s="1"/>
  <c r="H10" i="16"/>
  <c r="I34" i="3" s="1"/>
  <c r="I10" i="16"/>
  <c r="J34" i="3" s="1"/>
  <c r="E11" i="16"/>
  <c r="F35" i="3" s="1"/>
  <c r="F11" i="16"/>
  <c r="G35" i="3" s="1"/>
  <c r="G11" i="16"/>
  <c r="H35" i="3" s="1"/>
  <c r="H11" i="16"/>
  <c r="I35" i="3" s="1"/>
  <c r="I11" i="16"/>
  <c r="J35" i="3" s="1"/>
  <c r="E12" i="16"/>
  <c r="F36" i="3" s="1"/>
  <c r="F12" i="16"/>
  <c r="G36" i="3" s="1"/>
  <c r="G12" i="16"/>
  <c r="H36" i="3" s="1"/>
  <c r="H12" i="16"/>
  <c r="I36" i="3" s="1"/>
  <c r="I12" i="16"/>
  <c r="J36" i="3" s="1"/>
  <c r="E13" i="16"/>
  <c r="F37" i="3" s="1"/>
  <c r="F13" i="16"/>
  <c r="G37" i="3" s="1"/>
  <c r="G13" i="16"/>
  <c r="H37" i="3" s="1"/>
  <c r="H13" i="16"/>
  <c r="I37" i="3" s="1"/>
  <c r="I13" i="16"/>
  <c r="J37" i="3" s="1"/>
  <c r="E14" i="16"/>
  <c r="F38" i="3" s="1"/>
  <c r="F14" i="16"/>
  <c r="G38" i="3" s="1"/>
  <c r="G14" i="16"/>
  <c r="H38" i="3" s="1"/>
  <c r="H14" i="16"/>
  <c r="I38" i="3" s="1"/>
  <c r="I14" i="16"/>
  <c r="J38" i="3" s="1"/>
  <c r="E15" i="16"/>
  <c r="F39" i="3" s="1"/>
  <c r="F15" i="16"/>
  <c r="G39" i="3" s="1"/>
  <c r="G15" i="16"/>
  <c r="H39" i="3" s="1"/>
  <c r="H15" i="16"/>
  <c r="I39" i="3" s="1"/>
  <c r="I15" i="16"/>
  <c r="J39" i="3" s="1"/>
  <c r="E16" i="16"/>
  <c r="F40" i="3" s="1"/>
  <c r="F16" i="16"/>
  <c r="G40" i="3" s="1"/>
  <c r="G16" i="16"/>
  <c r="H40" i="3" s="1"/>
  <c r="H16" i="16"/>
  <c r="I40" i="3" s="1"/>
  <c r="I16" i="16"/>
  <c r="J40" i="3" s="1"/>
  <c r="E17" i="16"/>
  <c r="F41" i="3" s="1"/>
  <c r="F17" i="16"/>
  <c r="G41" i="3" s="1"/>
  <c r="G17" i="16"/>
  <c r="H41" i="3" s="1"/>
  <c r="H17" i="16"/>
  <c r="I41" i="3" s="1"/>
  <c r="I17" i="16"/>
  <c r="J41" i="3" s="1"/>
  <c r="E18" i="16"/>
  <c r="F42" i="3" s="1"/>
  <c r="F18" i="16"/>
  <c r="G42" i="3" s="1"/>
  <c r="G18" i="16"/>
  <c r="H42" i="3" s="1"/>
  <c r="H18" i="16"/>
  <c r="I42" i="3" s="1"/>
  <c r="I18" i="16"/>
  <c r="J42" i="3" s="1"/>
  <c r="E19" i="16"/>
  <c r="F43" i="3" s="1"/>
  <c r="F19" i="16"/>
  <c r="G43" i="3" s="1"/>
  <c r="G19" i="16"/>
  <c r="H43" i="3" s="1"/>
  <c r="H19" i="16"/>
  <c r="I43" i="3" s="1"/>
  <c r="I19" i="16"/>
  <c r="J43" i="3" s="1"/>
  <c r="E20" i="16"/>
  <c r="F44" i="3" s="1"/>
  <c r="F20" i="16"/>
  <c r="G44" i="3" s="1"/>
  <c r="G20" i="16"/>
  <c r="H44" i="3" s="1"/>
  <c r="H20" i="16"/>
  <c r="I44" i="3" s="1"/>
  <c r="I20" i="16"/>
  <c r="J44" i="3" s="1"/>
  <c r="E21" i="16"/>
  <c r="F45" i="3" s="1"/>
  <c r="F21" i="16"/>
  <c r="G45" i="3" s="1"/>
  <c r="G21" i="16"/>
  <c r="H45" i="3" s="1"/>
  <c r="H21" i="16"/>
  <c r="I45" i="3" s="1"/>
  <c r="I21" i="16"/>
  <c r="J45" i="3" s="1"/>
  <c r="E22" i="16"/>
  <c r="F46" i="3" s="1"/>
  <c r="F22" i="16"/>
  <c r="G46" i="3" s="1"/>
  <c r="G22" i="16"/>
  <c r="H46" i="3" s="1"/>
  <c r="H22" i="16"/>
  <c r="I46" i="3" s="1"/>
  <c r="I22" i="16"/>
  <c r="J46" i="3" s="1"/>
  <c r="E23" i="16"/>
  <c r="F47" i="3" s="1"/>
  <c r="F23" i="16"/>
  <c r="G47" i="3" s="1"/>
  <c r="G23" i="16"/>
  <c r="H47" i="3" s="1"/>
  <c r="H23" i="16"/>
  <c r="I47" i="3" s="1"/>
  <c r="I23" i="16"/>
  <c r="J47" i="3" s="1"/>
  <c r="E24" i="16"/>
  <c r="F48" i="3" s="1"/>
  <c r="F24" i="16"/>
  <c r="G48" i="3" s="1"/>
  <c r="G24" i="16"/>
  <c r="H48" i="3" s="1"/>
  <c r="H24" i="16"/>
  <c r="I48" i="3" s="1"/>
  <c r="I24" i="16"/>
  <c r="J48" i="3" s="1"/>
  <c r="E25" i="16"/>
  <c r="F49" i="3" s="1"/>
  <c r="F25" i="16"/>
  <c r="G49" i="3" s="1"/>
  <c r="G25" i="16"/>
  <c r="H49" i="3" s="1"/>
  <c r="H25" i="16"/>
  <c r="I49" i="3" s="1"/>
  <c r="I25" i="16"/>
  <c r="J49" i="3" s="1"/>
  <c r="E26" i="16"/>
  <c r="F50" i="3" s="1"/>
  <c r="F26" i="16"/>
  <c r="G50" i="3" s="1"/>
  <c r="G26" i="16"/>
  <c r="H50" i="3" s="1"/>
  <c r="H26" i="16"/>
  <c r="I50" i="3" s="1"/>
  <c r="I26" i="16"/>
  <c r="J50" i="3" s="1"/>
  <c r="E27" i="16"/>
  <c r="F51" i="3" s="1"/>
  <c r="F27" i="16"/>
  <c r="G51" i="3" s="1"/>
  <c r="G27" i="16"/>
  <c r="H51" i="3" s="1"/>
  <c r="H27" i="16"/>
  <c r="I51" i="3" s="1"/>
  <c r="I27" i="16"/>
  <c r="J51" i="3" s="1"/>
  <c r="E28" i="16"/>
  <c r="F52" i="3" s="1"/>
  <c r="F28" i="16"/>
  <c r="G52" i="3" s="1"/>
  <c r="G28" i="16"/>
  <c r="H52" i="3" s="1"/>
  <c r="H28" i="16"/>
  <c r="I52" i="3" s="1"/>
  <c r="I28" i="16"/>
  <c r="J52" i="3" s="1"/>
  <c r="E29" i="16"/>
  <c r="F53" i="3" s="1"/>
  <c r="F29" i="16"/>
  <c r="G53" i="3" s="1"/>
  <c r="G29" i="16"/>
  <c r="H53" i="3" s="1"/>
  <c r="H29" i="16"/>
  <c r="I53" i="3" s="1"/>
  <c r="I29" i="16"/>
  <c r="J53" i="3" s="1"/>
  <c r="E30" i="16"/>
  <c r="F54" i="3" s="1"/>
  <c r="F30" i="16"/>
  <c r="G54" i="3" s="1"/>
  <c r="G30" i="16"/>
  <c r="H54" i="3" s="1"/>
  <c r="H30" i="16"/>
  <c r="I54" i="3" s="1"/>
  <c r="I30" i="16"/>
  <c r="J54" i="3" s="1"/>
  <c r="E31" i="16"/>
  <c r="F55" i="3" s="1"/>
  <c r="F31" i="16"/>
  <c r="G55" i="3" s="1"/>
  <c r="G31" i="16"/>
  <c r="H55" i="3" s="1"/>
  <c r="H31" i="16"/>
  <c r="I55" i="3" s="1"/>
  <c r="I31" i="16"/>
  <c r="J55" i="3" s="1"/>
  <c r="E32" i="16"/>
  <c r="F56" i="3" s="1"/>
  <c r="F32" i="16"/>
  <c r="G56" i="3" s="1"/>
  <c r="G32" i="16"/>
  <c r="H56" i="3" s="1"/>
  <c r="H32" i="16"/>
  <c r="I56" i="3" s="1"/>
  <c r="I32" i="16"/>
  <c r="J56" i="3" s="1"/>
  <c r="E33" i="16"/>
  <c r="F57" i="3" s="1"/>
  <c r="F33" i="16"/>
  <c r="G57" i="3" s="1"/>
  <c r="G33" i="16"/>
  <c r="H57" i="3" s="1"/>
  <c r="H33" i="16"/>
  <c r="I57" i="3" s="1"/>
  <c r="I33" i="16"/>
  <c r="J57" i="3" s="1"/>
  <c r="E34" i="16"/>
  <c r="F58" i="3" s="1"/>
  <c r="F34" i="16"/>
  <c r="G58" i="3" s="1"/>
  <c r="G34" i="16"/>
  <c r="H58" i="3" s="1"/>
  <c r="H34" i="16"/>
  <c r="I58" i="3" s="1"/>
  <c r="I34" i="16"/>
  <c r="J58" i="3" s="1"/>
  <c r="E35" i="16"/>
  <c r="F59" i="3" s="1"/>
  <c r="F35" i="16"/>
  <c r="G59" i="3" s="1"/>
  <c r="G35" i="16"/>
  <c r="H59" i="3" s="1"/>
  <c r="H35" i="16"/>
  <c r="I59" i="3" s="1"/>
  <c r="I35" i="16"/>
  <c r="J59" i="3" s="1"/>
  <c r="E36" i="16"/>
  <c r="F60" i="3" s="1"/>
  <c r="F36" i="16"/>
  <c r="G60" i="3" s="1"/>
  <c r="G36" i="16"/>
  <c r="H60" i="3" s="1"/>
  <c r="H36" i="16"/>
  <c r="I60" i="3" s="1"/>
  <c r="I36" i="16"/>
  <c r="J60" i="3" s="1"/>
  <c r="E37" i="16"/>
  <c r="F61" i="3" s="1"/>
  <c r="F37" i="16"/>
  <c r="G61" i="3" s="1"/>
  <c r="G37" i="16"/>
  <c r="H61" i="3" s="1"/>
  <c r="H37" i="16"/>
  <c r="I61" i="3" s="1"/>
  <c r="I37" i="16"/>
  <c r="J61" i="3" s="1"/>
  <c r="E38" i="16"/>
  <c r="F62" i="3" s="1"/>
  <c r="F38" i="16"/>
  <c r="G62" i="3" s="1"/>
  <c r="G38" i="16"/>
  <c r="H62" i="3" s="1"/>
  <c r="H38" i="16"/>
  <c r="I62" i="3" s="1"/>
  <c r="I38" i="16"/>
  <c r="J62" i="3" s="1"/>
  <c r="E39" i="16"/>
  <c r="F63" i="3" s="1"/>
  <c r="F39" i="16"/>
  <c r="G63" i="3" s="1"/>
  <c r="G39" i="16"/>
  <c r="H63" i="3" s="1"/>
  <c r="H39" i="16"/>
  <c r="I63" i="3" s="1"/>
  <c r="I39" i="16"/>
  <c r="J63" i="3" s="1"/>
  <c r="E40" i="16"/>
  <c r="F64" i="3" s="1"/>
  <c r="F40" i="16"/>
  <c r="G64" i="3" s="1"/>
  <c r="G40" i="16"/>
  <c r="H64" i="3" s="1"/>
  <c r="H40" i="16"/>
  <c r="I64" i="3" s="1"/>
  <c r="I40" i="16"/>
  <c r="J64" i="3" s="1"/>
  <c r="E41" i="16"/>
  <c r="F65" i="3" s="1"/>
  <c r="F41" i="16"/>
  <c r="G65" i="3" s="1"/>
  <c r="G41" i="16"/>
  <c r="H65" i="3" s="1"/>
  <c r="H41" i="16"/>
  <c r="I65" i="3" s="1"/>
  <c r="I41" i="16"/>
  <c r="J65" i="3" s="1"/>
  <c r="E42" i="16"/>
  <c r="F66" i="3" s="1"/>
  <c r="F42" i="16"/>
  <c r="G66" i="3" s="1"/>
  <c r="G42" i="16"/>
  <c r="H66" i="3" s="1"/>
  <c r="H42" i="16"/>
  <c r="I66" i="3" s="1"/>
  <c r="I42" i="16"/>
  <c r="J66" i="3" s="1"/>
  <c r="E43" i="16"/>
  <c r="F67" i="3" s="1"/>
  <c r="F43" i="16"/>
  <c r="G67" i="3" s="1"/>
  <c r="G43" i="16"/>
  <c r="H67" i="3" s="1"/>
  <c r="H43" i="16"/>
  <c r="I67" i="3" s="1"/>
  <c r="I43" i="16"/>
  <c r="J67" i="3" s="1"/>
  <c r="E44" i="16"/>
  <c r="F68" i="3" s="1"/>
  <c r="F44" i="16"/>
  <c r="G68" i="3" s="1"/>
  <c r="G44" i="16"/>
  <c r="H68" i="3" s="1"/>
  <c r="H44" i="16"/>
  <c r="I68" i="3" s="1"/>
  <c r="I44" i="16"/>
  <c r="J68" i="3" s="1"/>
  <c r="E45" i="16"/>
  <c r="F69" i="3" s="1"/>
  <c r="F45" i="16"/>
  <c r="G69" i="3" s="1"/>
  <c r="G45" i="16"/>
  <c r="H69" i="3" s="1"/>
  <c r="H45" i="16"/>
  <c r="I69" i="3" s="1"/>
  <c r="I45" i="16"/>
  <c r="J69" i="3" s="1"/>
  <c r="E46" i="16"/>
  <c r="F70" i="3" s="1"/>
  <c r="F46" i="16"/>
  <c r="G70" i="3" s="1"/>
  <c r="G46" i="16"/>
  <c r="H70" i="3" s="1"/>
  <c r="H46" i="16"/>
  <c r="I70" i="3" s="1"/>
  <c r="I46" i="16"/>
  <c r="J70" i="3" s="1"/>
  <c r="E47" i="16"/>
  <c r="F71" i="3" s="1"/>
  <c r="F47" i="16"/>
  <c r="G71" i="3" s="1"/>
  <c r="G47" i="16"/>
  <c r="H71" i="3" s="1"/>
  <c r="H47" i="16"/>
  <c r="I71" i="3" s="1"/>
  <c r="I47" i="16"/>
  <c r="J71" i="3" s="1"/>
  <c r="E48" i="16"/>
  <c r="F72" i="3" s="1"/>
  <c r="F48" i="16"/>
  <c r="G72" i="3" s="1"/>
  <c r="G48" i="16"/>
  <c r="H72" i="3" s="1"/>
  <c r="H48" i="16"/>
  <c r="I72" i="3" s="1"/>
  <c r="I48" i="16"/>
  <c r="J72" i="3" s="1"/>
  <c r="E49" i="16"/>
  <c r="F73" i="3" s="1"/>
  <c r="F49" i="16"/>
  <c r="G73" i="3" s="1"/>
  <c r="G49" i="16"/>
  <c r="H73" i="3" s="1"/>
  <c r="H49" i="16"/>
  <c r="I73" i="3" s="1"/>
  <c r="I49" i="16"/>
  <c r="J73" i="3" s="1"/>
  <c r="E50" i="16"/>
  <c r="F74" i="3" s="1"/>
  <c r="F50" i="16"/>
  <c r="G74" i="3" s="1"/>
  <c r="G50" i="16"/>
  <c r="H74" i="3" s="1"/>
  <c r="H50" i="16"/>
  <c r="I74" i="3" s="1"/>
  <c r="I50" i="16"/>
  <c r="J74" i="3" s="1"/>
  <c r="E51" i="16"/>
  <c r="F75" i="3" s="1"/>
  <c r="F51" i="16"/>
  <c r="G75" i="3" s="1"/>
  <c r="G51" i="16"/>
  <c r="H75" i="3" s="1"/>
  <c r="H51" i="16"/>
  <c r="I75" i="3" s="1"/>
  <c r="I51" i="16"/>
  <c r="J75" i="3" s="1"/>
  <c r="E52" i="16"/>
  <c r="F76" i="3" s="1"/>
  <c r="F52" i="16"/>
  <c r="G76" i="3" s="1"/>
  <c r="G52" i="16"/>
  <c r="H76" i="3" s="1"/>
  <c r="H52" i="16"/>
  <c r="I76" i="3" s="1"/>
  <c r="I52" i="16"/>
  <c r="J76" i="3" s="1"/>
  <c r="E53" i="16"/>
  <c r="F77" i="3" s="1"/>
  <c r="F53" i="16"/>
  <c r="G77" i="3" s="1"/>
  <c r="G53" i="16"/>
  <c r="H77" i="3" s="1"/>
  <c r="H53" i="16"/>
  <c r="I77" i="3" s="1"/>
  <c r="I53" i="16"/>
  <c r="J77" i="3" s="1"/>
  <c r="E54" i="16"/>
  <c r="F78" i="3" s="1"/>
  <c r="F54" i="16"/>
  <c r="G78" i="3" s="1"/>
  <c r="G54" i="16"/>
  <c r="H78" i="3" s="1"/>
  <c r="H54" i="16"/>
  <c r="I78" i="3" s="1"/>
  <c r="I54" i="16"/>
  <c r="J78" i="3" s="1"/>
  <c r="E55" i="16"/>
  <c r="F79" i="3" s="1"/>
  <c r="F55" i="16"/>
  <c r="G79" i="3" s="1"/>
  <c r="G55" i="16"/>
  <c r="H79" i="3" s="1"/>
  <c r="H55" i="16"/>
  <c r="I79" i="3" s="1"/>
  <c r="I55" i="16"/>
  <c r="J79" i="3" s="1"/>
  <c r="E56" i="16"/>
  <c r="F80" i="3" s="1"/>
  <c r="F56" i="16"/>
  <c r="G80" i="3" s="1"/>
  <c r="G56" i="16"/>
  <c r="H80" i="3" s="1"/>
  <c r="H56" i="16"/>
  <c r="I80" i="3" s="1"/>
  <c r="I56" i="16"/>
  <c r="J80" i="3" s="1"/>
  <c r="E57" i="16"/>
  <c r="F81" i="3" s="1"/>
  <c r="F57" i="16"/>
  <c r="G81" i="3" s="1"/>
  <c r="G57" i="16"/>
  <c r="H81" i="3" s="1"/>
  <c r="H57" i="16"/>
  <c r="I81" i="3" s="1"/>
  <c r="I57" i="16"/>
  <c r="J81" i="3" s="1"/>
  <c r="E58" i="16"/>
  <c r="F82" i="3" s="1"/>
  <c r="F58" i="16"/>
  <c r="G82" i="3" s="1"/>
  <c r="G58" i="16"/>
  <c r="H82" i="3" s="1"/>
  <c r="H58" i="16"/>
  <c r="I82" i="3" s="1"/>
  <c r="I58" i="16"/>
  <c r="J82" i="3" s="1"/>
  <c r="E59" i="16"/>
  <c r="F83" i="3" s="1"/>
  <c r="F59" i="16"/>
  <c r="G83" i="3" s="1"/>
  <c r="G59" i="16"/>
  <c r="H83" i="3" s="1"/>
  <c r="H59" i="16"/>
  <c r="I83" i="3" s="1"/>
  <c r="I59" i="16"/>
  <c r="J83" i="3" s="1"/>
  <c r="E60" i="16"/>
  <c r="F84" i="3" s="1"/>
  <c r="F60" i="16"/>
  <c r="G84" i="3" s="1"/>
  <c r="G60" i="16"/>
  <c r="H84" i="3" s="1"/>
  <c r="H60" i="16"/>
  <c r="I84" i="3" s="1"/>
  <c r="I60" i="16"/>
  <c r="J84" i="3" s="1"/>
  <c r="E61" i="16"/>
  <c r="F85" i="3" s="1"/>
  <c r="F61" i="16"/>
  <c r="G85" i="3" s="1"/>
  <c r="G61" i="16"/>
  <c r="H85" i="3" s="1"/>
  <c r="H61" i="16"/>
  <c r="I85" i="3" s="1"/>
  <c r="I61" i="16"/>
  <c r="J85" i="3" s="1"/>
  <c r="E62" i="16"/>
  <c r="F86" i="3" s="1"/>
  <c r="F62" i="16"/>
  <c r="G86" i="3" s="1"/>
  <c r="G62" i="16"/>
  <c r="H86" i="3" s="1"/>
  <c r="H62" i="16"/>
  <c r="I86" i="3" s="1"/>
  <c r="I62" i="16"/>
  <c r="J86" i="3" s="1"/>
  <c r="E63" i="16"/>
  <c r="F87" i="3" s="1"/>
  <c r="F63" i="16"/>
  <c r="G87" i="3" s="1"/>
  <c r="G63" i="16"/>
  <c r="H87" i="3" s="1"/>
  <c r="H63" i="16"/>
  <c r="I87" i="3" s="1"/>
  <c r="I63" i="16"/>
  <c r="J87" i="3" s="1"/>
  <c r="E64" i="16"/>
  <c r="F88" i="3" s="1"/>
  <c r="F64" i="16"/>
  <c r="G88" i="3" s="1"/>
  <c r="G64" i="16"/>
  <c r="H88" i="3" s="1"/>
  <c r="H64" i="16"/>
  <c r="I88" i="3" s="1"/>
  <c r="I64" i="16"/>
  <c r="J88" i="3" s="1"/>
  <c r="E65" i="16"/>
  <c r="F89" i="3" s="1"/>
  <c r="F65" i="16"/>
  <c r="G89" i="3" s="1"/>
  <c r="G65" i="16"/>
  <c r="H89" i="3" s="1"/>
  <c r="H65" i="16"/>
  <c r="I89" i="3" s="1"/>
  <c r="I65" i="16"/>
  <c r="J89" i="3" s="1"/>
  <c r="E66" i="16"/>
  <c r="F90" i="3" s="1"/>
  <c r="F66" i="16"/>
  <c r="G90" i="3" s="1"/>
  <c r="G66" i="16"/>
  <c r="H90" i="3" s="1"/>
  <c r="H66" i="16"/>
  <c r="I90" i="3" s="1"/>
  <c r="I66" i="16"/>
  <c r="J90" i="3" s="1"/>
  <c r="E67" i="16"/>
  <c r="F91" i="3" s="1"/>
  <c r="F67" i="16"/>
  <c r="G91" i="3" s="1"/>
  <c r="G67" i="16"/>
  <c r="H91" i="3" s="1"/>
  <c r="H67" i="16"/>
  <c r="I91" i="3" s="1"/>
  <c r="I67" i="16"/>
  <c r="J91" i="3" s="1"/>
  <c r="E68" i="16"/>
  <c r="F92" i="3" s="1"/>
  <c r="F68" i="16"/>
  <c r="G92" i="3" s="1"/>
  <c r="G68" i="16"/>
  <c r="H92" i="3" s="1"/>
  <c r="H68" i="16"/>
  <c r="I92" i="3" s="1"/>
  <c r="I68" i="16"/>
  <c r="J92" i="3" s="1"/>
  <c r="E69" i="16"/>
  <c r="F93" i="3" s="1"/>
  <c r="F69" i="16"/>
  <c r="G93" i="3" s="1"/>
  <c r="G69" i="16"/>
  <c r="H93" i="3" s="1"/>
  <c r="H69" i="16"/>
  <c r="I93" i="3" s="1"/>
  <c r="I69" i="16"/>
  <c r="J93" i="3" s="1"/>
  <c r="E70" i="16"/>
  <c r="F94" i="3" s="1"/>
  <c r="F70" i="16"/>
  <c r="G94" i="3" s="1"/>
  <c r="G70" i="16"/>
  <c r="H94" i="3" s="1"/>
  <c r="H70" i="16"/>
  <c r="I94" i="3" s="1"/>
  <c r="I70" i="16"/>
  <c r="J94" i="3" s="1"/>
  <c r="E71" i="16"/>
  <c r="F95" i="3" s="1"/>
  <c r="F71" i="16"/>
  <c r="G95" i="3" s="1"/>
  <c r="G71" i="16"/>
  <c r="H95" i="3" s="1"/>
  <c r="H71" i="16"/>
  <c r="I95" i="3" s="1"/>
  <c r="I71" i="16"/>
  <c r="J95" i="3" s="1"/>
  <c r="E72" i="16"/>
  <c r="F96" i="3" s="1"/>
  <c r="F72" i="16"/>
  <c r="G96" i="3" s="1"/>
  <c r="G72" i="16"/>
  <c r="H96" i="3" s="1"/>
  <c r="H72" i="16"/>
  <c r="I96" i="3" s="1"/>
  <c r="I72" i="16"/>
  <c r="J96" i="3" s="1"/>
  <c r="E73" i="16"/>
  <c r="F97" i="3" s="1"/>
  <c r="F73" i="16"/>
  <c r="G97" i="3" s="1"/>
  <c r="G73" i="16"/>
  <c r="H97" i="3" s="1"/>
  <c r="H73" i="16"/>
  <c r="I97" i="3" s="1"/>
  <c r="I73" i="16"/>
  <c r="J97" i="3" s="1"/>
  <c r="E74" i="16"/>
  <c r="F98" i="3" s="1"/>
  <c r="F74" i="16"/>
  <c r="G98" i="3" s="1"/>
  <c r="G74" i="16"/>
  <c r="H98" i="3" s="1"/>
  <c r="H74" i="16"/>
  <c r="I98" i="3" s="1"/>
  <c r="I74" i="16"/>
  <c r="J98" i="3" s="1"/>
  <c r="E75" i="16"/>
  <c r="F99" i="3" s="1"/>
  <c r="F75" i="16"/>
  <c r="G99" i="3" s="1"/>
  <c r="G75" i="16"/>
  <c r="H99" i="3" s="1"/>
  <c r="H75" i="16"/>
  <c r="I99" i="3" s="1"/>
  <c r="I75" i="16"/>
  <c r="J99" i="3" s="1"/>
  <c r="E76" i="16"/>
  <c r="F100" i="3" s="1"/>
  <c r="F76" i="16"/>
  <c r="G100" i="3" s="1"/>
  <c r="G76" i="16"/>
  <c r="H100" i="3" s="1"/>
  <c r="H76" i="16"/>
  <c r="I100" i="3" s="1"/>
  <c r="I76" i="16"/>
  <c r="J100" i="3" s="1"/>
  <c r="E77" i="16"/>
  <c r="F101" i="3" s="1"/>
  <c r="F77" i="16"/>
  <c r="G101" i="3" s="1"/>
  <c r="G77" i="16"/>
  <c r="H101" i="3" s="1"/>
  <c r="H77" i="16"/>
  <c r="I101" i="3" s="1"/>
  <c r="I77" i="16"/>
  <c r="J101" i="3" s="1"/>
  <c r="E78" i="16"/>
  <c r="F102" i="3" s="1"/>
  <c r="F78" i="16"/>
  <c r="G102" i="3" s="1"/>
  <c r="G78" i="16"/>
  <c r="H102" i="3" s="1"/>
  <c r="H78" i="16"/>
  <c r="I102" i="3" s="1"/>
  <c r="I78" i="16"/>
  <c r="J102" i="3" s="1"/>
  <c r="E79" i="16"/>
  <c r="F103" i="3" s="1"/>
  <c r="F79" i="16"/>
  <c r="G103" i="3" s="1"/>
  <c r="G79" i="16"/>
  <c r="H103" i="3" s="1"/>
  <c r="H79" i="16"/>
  <c r="I103" i="3" s="1"/>
  <c r="I79" i="16"/>
  <c r="J103" i="3" s="1"/>
  <c r="E80" i="16"/>
  <c r="F104" i="3" s="1"/>
  <c r="F80" i="16"/>
  <c r="G104" i="3" s="1"/>
  <c r="G80" i="16"/>
  <c r="H104" i="3" s="1"/>
  <c r="H80" i="16"/>
  <c r="I104" i="3" s="1"/>
  <c r="I80" i="16"/>
  <c r="J104" i="3" s="1"/>
  <c r="E81" i="16"/>
  <c r="F105" i="3" s="1"/>
  <c r="F81" i="16"/>
  <c r="G105" i="3" s="1"/>
  <c r="G81" i="16"/>
  <c r="H105" i="3" s="1"/>
  <c r="H81" i="16"/>
  <c r="I105" i="3" s="1"/>
  <c r="I81" i="16"/>
  <c r="J105" i="3" s="1"/>
  <c r="E82" i="16"/>
  <c r="F106" i="3" s="1"/>
  <c r="F82" i="16"/>
  <c r="G106" i="3" s="1"/>
  <c r="G82" i="16"/>
  <c r="H106" i="3" s="1"/>
  <c r="H82" i="16"/>
  <c r="I106" i="3" s="1"/>
  <c r="I82" i="16"/>
  <c r="J106" i="3" s="1"/>
  <c r="E83" i="16"/>
  <c r="F107" i="3" s="1"/>
  <c r="F83" i="16"/>
  <c r="G107" i="3" s="1"/>
  <c r="G83" i="16"/>
  <c r="H107" i="3" s="1"/>
  <c r="H83" i="16"/>
  <c r="I107" i="3" s="1"/>
  <c r="I83" i="16"/>
  <c r="J107" i="3" s="1"/>
  <c r="E84" i="16"/>
  <c r="F108" i="3" s="1"/>
  <c r="F84" i="16"/>
  <c r="G108" i="3" s="1"/>
  <c r="G84" i="16"/>
  <c r="H108" i="3" s="1"/>
  <c r="H84" i="16"/>
  <c r="I108" i="3" s="1"/>
  <c r="I84" i="16"/>
  <c r="J108" i="3" s="1"/>
  <c r="E85" i="16"/>
  <c r="F109" i="3" s="1"/>
  <c r="F85" i="16"/>
  <c r="G109" i="3" s="1"/>
  <c r="G85" i="16"/>
  <c r="H109" i="3" s="1"/>
  <c r="H85" i="16"/>
  <c r="I109" i="3" s="1"/>
  <c r="I85" i="16"/>
  <c r="J109" i="3" s="1"/>
  <c r="E86" i="16"/>
  <c r="F110" i="3" s="1"/>
  <c r="F86" i="16"/>
  <c r="G110" i="3" s="1"/>
  <c r="G86" i="16"/>
  <c r="H110" i="3" s="1"/>
  <c r="H86" i="16"/>
  <c r="I110" i="3" s="1"/>
  <c r="I86" i="16"/>
  <c r="J110" i="3" s="1"/>
  <c r="E87" i="16"/>
  <c r="F111" i="3" s="1"/>
  <c r="F87" i="16"/>
  <c r="G111" i="3" s="1"/>
  <c r="G87" i="16"/>
  <c r="H111" i="3" s="1"/>
  <c r="H87" i="16"/>
  <c r="I111" i="3" s="1"/>
  <c r="I87" i="16"/>
  <c r="J111" i="3" s="1"/>
  <c r="E88" i="16"/>
  <c r="F112" i="3" s="1"/>
  <c r="F88" i="16"/>
  <c r="G112" i="3" s="1"/>
  <c r="G88" i="16"/>
  <c r="H112" i="3" s="1"/>
  <c r="H88" i="16"/>
  <c r="I112" i="3" s="1"/>
  <c r="I88" i="16"/>
  <c r="J112" i="3" s="1"/>
  <c r="E89" i="16"/>
  <c r="F113" i="3" s="1"/>
  <c r="F89" i="16"/>
  <c r="G113" i="3" s="1"/>
  <c r="G89" i="16"/>
  <c r="H113" i="3" s="1"/>
  <c r="H89" i="16"/>
  <c r="I113" i="3" s="1"/>
  <c r="I89" i="16"/>
  <c r="J113" i="3" s="1"/>
  <c r="E90" i="16"/>
  <c r="F114" i="3" s="1"/>
  <c r="F90" i="16"/>
  <c r="G114" i="3" s="1"/>
  <c r="G90" i="16"/>
  <c r="H114" i="3" s="1"/>
  <c r="H90" i="16"/>
  <c r="I114" i="3" s="1"/>
  <c r="I90" i="16"/>
  <c r="J114" i="3" s="1"/>
  <c r="E91" i="16"/>
  <c r="F115" i="3" s="1"/>
  <c r="F91" i="16"/>
  <c r="G115" i="3" s="1"/>
  <c r="G91" i="16"/>
  <c r="H115" i="3" s="1"/>
  <c r="H91" i="16"/>
  <c r="I115" i="3" s="1"/>
  <c r="I91" i="16"/>
  <c r="J115" i="3" s="1"/>
  <c r="E92" i="16"/>
  <c r="F116" i="3" s="1"/>
  <c r="F92" i="16"/>
  <c r="G116" i="3" s="1"/>
  <c r="G92" i="16"/>
  <c r="H116" i="3" s="1"/>
  <c r="H92" i="16"/>
  <c r="I116" i="3" s="1"/>
  <c r="I92" i="16"/>
  <c r="J116" i="3" s="1"/>
  <c r="E93" i="16"/>
  <c r="F117" i="3" s="1"/>
  <c r="F93" i="16"/>
  <c r="G117" i="3" s="1"/>
  <c r="G93" i="16"/>
  <c r="H117" i="3" s="1"/>
  <c r="H93" i="16"/>
  <c r="I117" i="3" s="1"/>
  <c r="I93" i="16"/>
  <c r="J117" i="3" s="1"/>
  <c r="E94" i="16"/>
  <c r="F118" i="3" s="1"/>
  <c r="F94" i="16"/>
  <c r="G118" i="3" s="1"/>
  <c r="G94" i="16"/>
  <c r="H118" i="3" s="1"/>
  <c r="H94" i="16"/>
  <c r="I118" i="3" s="1"/>
  <c r="I94" i="16"/>
  <c r="J118" i="3" s="1"/>
  <c r="E95" i="16"/>
  <c r="F119" i="3" s="1"/>
  <c r="F95" i="16"/>
  <c r="G119" i="3" s="1"/>
  <c r="G95" i="16"/>
  <c r="H119" i="3" s="1"/>
  <c r="H95" i="16"/>
  <c r="I119" i="3" s="1"/>
  <c r="I95" i="16"/>
  <c r="J119" i="3" s="1"/>
  <c r="E96" i="16"/>
  <c r="F120" i="3" s="1"/>
  <c r="F96" i="16"/>
  <c r="G120" i="3" s="1"/>
  <c r="G96" i="16"/>
  <c r="H120" i="3" s="1"/>
  <c r="H96" i="16"/>
  <c r="I120" i="3" s="1"/>
  <c r="I96" i="16"/>
  <c r="J120" i="3" s="1"/>
  <c r="I1" i="16"/>
  <c r="J25" i="3" s="1"/>
  <c r="H1" i="16"/>
  <c r="I25" i="3" s="1"/>
  <c r="G1" i="16"/>
  <c r="H25" i="3" s="1"/>
  <c r="F1" i="16"/>
  <c r="G25" i="3" s="1"/>
  <c r="E1" i="16"/>
  <c r="F25" i="3" s="1"/>
  <c r="B16" i="5"/>
  <c r="B12" i="5"/>
  <c r="B11" i="5"/>
  <c r="B10" i="5"/>
  <c r="Q2" i="14"/>
  <c r="F19" i="5" s="1"/>
  <c r="R2" i="14"/>
  <c r="G19" i="5" s="1"/>
  <c r="S2" i="14"/>
  <c r="H19" i="5" s="1"/>
  <c r="T2" i="14"/>
  <c r="I19" i="5" s="1"/>
  <c r="U2" i="14"/>
  <c r="J19" i="5" s="1"/>
  <c r="Q3" i="14"/>
  <c r="F20" i="5" s="1"/>
  <c r="R3" i="14"/>
  <c r="G20" i="5" s="1"/>
  <c r="S3" i="14"/>
  <c r="H20" i="5" s="1"/>
  <c r="T3" i="14"/>
  <c r="I20" i="5" s="1"/>
  <c r="U3" i="14"/>
  <c r="J20" i="5" s="1"/>
  <c r="Q4" i="14"/>
  <c r="F21" i="5" s="1"/>
  <c r="R4" i="14"/>
  <c r="G21" i="5" s="1"/>
  <c r="S4" i="14"/>
  <c r="H21" i="5" s="1"/>
  <c r="T4" i="14"/>
  <c r="I21" i="5" s="1"/>
  <c r="U4" i="14"/>
  <c r="J21" i="5" s="1"/>
  <c r="Q5" i="14"/>
  <c r="F22" i="5" s="1"/>
  <c r="R5" i="14"/>
  <c r="G22" i="5" s="1"/>
  <c r="S5" i="14"/>
  <c r="H22" i="5" s="1"/>
  <c r="T5" i="14"/>
  <c r="I22" i="5" s="1"/>
  <c r="U5" i="14"/>
  <c r="J22" i="5" s="1"/>
  <c r="Q6" i="14"/>
  <c r="F23" i="5" s="1"/>
  <c r="R6" i="14"/>
  <c r="G23" i="5" s="1"/>
  <c r="S6" i="14"/>
  <c r="H23" i="5" s="1"/>
  <c r="T6" i="14"/>
  <c r="I23" i="5" s="1"/>
  <c r="U6" i="14"/>
  <c r="J23" i="5" s="1"/>
  <c r="Q7" i="14"/>
  <c r="F24" i="5" s="1"/>
  <c r="R7" i="14"/>
  <c r="G24" i="5" s="1"/>
  <c r="S7" i="14"/>
  <c r="H24" i="5" s="1"/>
  <c r="T7" i="14"/>
  <c r="I24" i="5" s="1"/>
  <c r="U7" i="14"/>
  <c r="J24" i="5" s="1"/>
  <c r="Q8" i="14"/>
  <c r="F25" i="5" s="1"/>
  <c r="R8" i="14"/>
  <c r="G25" i="5" s="1"/>
  <c r="S8" i="14"/>
  <c r="H25" i="5" s="1"/>
  <c r="T8" i="14"/>
  <c r="I25" i="5" s="1"/>
  <c r="U8" i="14"/>
  <c r="J25" i="5" s="1"/>
  <c r="Q9" i="14"/>
  <c r="F26" i="5" s="1"/>
  <c r="R9" i="14"/>
  <c r="G26" i="5" s="1"/>
  <c r="S9" i="14"/>
  <c r="H26" i="5" s="1"/>
  <c r="T9" i="14"/>
  <c r="I26" i="5" s="1"/>
  <c r="U9" i="14"/>
  <c r="J26" i="5" s="1"/>
  <c r="Q10" i="14"/>
  <c r="F27" i="5" s="1"/>
  <c r="R10" i="14"/>
  <c r="G27" i="5" s="1"/>
  <c r="S10" i="14"/>
  <c r="H27" i="5" s="1"/>
  <c r="T10" i="14"/>
  <c r="I27" i="5" s="1"/>
  <c r="U10" i="14"/>
  <c r="J27" i="5" s="1"/>
  <c r="Q11" i="14"/>
  <c r="F28" i="5" s="1"/>
  <c r="R11" i="14"/>
  <c r="G28" i="5" s="1"/>
  <c r="S11" i="14"/>
  <c r="H28" i="5" s="1"/>
  <c r="T11" i="14"/>
  <c r="I28" i="5" s="1"/>
  <c r="U11" i="14"/>
  <c r="J28" i="5" s="1"/>
  <c r="Q12" i="14"/>
  <c r="F29" i="5" s="1"/>
  <c r="R12" i="14"/>
  <c r="G29" i="5" s="1"/>
  <c r="S12" i="14"/>
  <c r="H29" i="5" s="1"/>
  <c r="T12" i="14"/>
  <c r="I29" i="5" s="1"/>
  <c r="U12" i="14"/>
  <c r="J29" i="5" s="1"/>
  <c r="Q13" i="14"/>
  <c r="F30" i="5" s="1"/>
  <c r="R13" i="14"/>
  <c r="G30" i="5" s="1"/>
  <c r="S13" i="14"/>
  <c r="H30" i="5" s="1"/>
  <c r="T13" i="14"/>
  <c r="I30" i="5" s="1"/>
  <c r="U13" i="14"/>
  <c r="J30" i="5" s="1"/>
  <c r="Q14" i="14"/>
  <c r="F31" i="5" s="1"/>
  <c r="R14" i="14"/>
  <c r="G31" i="5" s="1"/>
  <c r="S14" i="14"/>
  <c r="H31" i="5" s="1"/>
  <c r="T14" i="14"/>
  <c r="I31" i="5" s="1"/>
  <c r="U14" i="14"/>
  <c r="J31" i="5" s="1"/>
  <c r="Q15" i="14"/>
  <c r="F32" i="5" s="1"/>
  <c r="R15" i="14"/>
  <c r="G32" i="5" s="1"/>
  <c r="S15" i="14"/>
  <c r="H32" i="5" s="1"/>
  <c r="T15" i="14"/>
  <c r="I32" i="5" s="1"/>
  <c r="U15" i="14"/>
  <c r="J32" i="5" s="1"/>
  <c r="Q16" i="14"/>
  <c r="F33" i="5" s="1"/>
  <c r="R16" i="14"/>
  <c r="G33" i="5" s="1"/>
  <c r="S16" i="14"/>
  <c r="H33" i="5" s="1"/>
  <c r="T16" i="14"/>
  <c r="I33" i="5" s="1"/>
  <c r="U16" i="14"/>
  <c r="J33" i="5" s="1"/>
  <c r="U1" i="14"/>
  <c r="J18" i="5" s="1"/>
  <c r="T1" i="14"/>
  <c r="I18" i="5" s="1"/>
  <c r="S1" i="14"/>
  <c r="H18" i="5" s="1"/>
  <c r="R1" i="14"/>
  <c r="G18" i="5" s="1"/>
  <c r="Q1" i="14"/>
  <c r="F18" i="5" s="1"/>
  <c r="L18" i="5" s="1"/>
  <c r="C22" i="14"/>
  <c r="D22" i="14" s="1"/>
  <c r="C23" i="14"/>
  <c r="D23" i="14" s="1"/>
  <c r="C24" i="14"/>
  <c r="D24" i="14" s="1"/>
  <c r="C25" i="14"/>
  <c r="D25" i="14" s="1"/>
  <c r="C26" i="14"/>
  <c r="D26" i="14" s="1"/>
  <c r="C27" i="14"/>
  <c r="D27" i="14" s="1"/>
  <c r="C28" i="14"/>
  <c r="D28" i="14" s="1"/>
  <c r="C29" i="14"/>
  <c r="D29" i="14" s="1"/>
  <c r="C30" i="14"/>
  <c r="D30" i="14" s="1"/>
  <c r="C31" i="14"/>
  <c r="D31" i="14" s="1"/>
  <c r="C32" i="14"/>
  <c r="D32" i="14" s="1"/>
  <c r="C33" i="14"/>
  <c r="D33" i="14" s="1"/>
  <c r="C34" i="14"/>
  <c r="D34" i="14" s="1"/>
  <c r="C35" i="14"/>
  <c r="D35" i="14" s="1"/>
  <c r="C36" i="14"/>
  <c r="D36" i="14" s="1"/>
  <c r="C37" i="14"/>
  <c r="D37" i="14" s="1"/>
  <c r="C38" i="14"/>
  <c r="D38" i="14" s="1"/>
  <c r="C39" i="14"/>
  <c r="D39" i="14" s="1"/>
  <c r="C40" i="14"/>
  <c r="D40" i="14" s="1"/>
  <c r="C21" i="14"/>
  <c r="D21" i="14" s="1"/>
  <c r="B16" i="6"/>
  <c r="B15" i="6"/>
  <c r="B11" i="6"/>
  <c r="B10" i="6"/>
  <c r="B13" i="2"/>
  <c r="F447" i="12"/>
  <c r="B12" i="2"/>
  <c r="B11" i="2"/>
  <c r="B10" i="2"/>
  <c r="B19" i="6"/>
  <c r="M2" i="11"/>
  <c r="F22" i="6" s="1"/>
  <c r="N2" i="11"/>
  <c r="G22" i="6" s="1"/>
  <c r="O2" i="11"/>
  <c r="H22" i="6" s="1"/>
  <c r="P2" i="11"/>
  <c r="I22" i="6" s="1"/>
  <c r="Q2" i="11"/>
  <c r="J22" i="6" s="1"/>
  <c r="M3" i="11"/>
  <c r="F23" i="6" s="1"/>
  <c r="N3" i="11"/>
  <c r="G23" i="6" s="1"/>
  <c r="O3" i="11"/>
  <c r="H23" i="6" s="1"/>
  <c r="P3" i="11"/>
  <c r="I23" i="6" s="1"/>
  <c r="Q3" i="11"/>
  <c r="J23" i="6" s="1"/>
  <c r="M4" i="11"/>
  <c r="F24" i="6" s="1"/>
  <c r="N4" i="11"/>
  <c r="G24" i="6" s="1"/>
  <c r="O4" i="11"/>
  <c r="H24" i="6" s="1"/>
  <c r="P4" i="11"/>
  <c r="I24" i="6" s="1"/>
  <c r="Q4" i="11"/>
  <c r="J24" i="6" s="1"/>
  <c r="M5" i="11"/>
  <c r="F25" i="6" s="1"/>
  <c r="N5" i="11"/>
  <c r="G25" i="6" s="1"/>
  <c r="O5" i="11"/>
  <c r="H25" i="6" s="1"/>
  <c r="P5" i="11"/>
  <c r="I25" i="6" s="1"/>
  <c r="Q5" i="11"/>
  <c r="J25" i="6" s="1"/>
  <c r="M6" i="11"/>
  <c r="F26" i="6" s="1"/>
  <c r="N6" i="11"/>
  <c r="G26" i="6" s="1"/>
  <c r="O6" i="11"/>
  <c r="H26" i="6" s="1"/>
  <c r="P6" i="11"/>
  <c r="I26" i="6" s="1"/>
  <c r="Q6" i="11"/>
  <c r="J26" i="6" s="1"/>
  <c r="M7" i="11"/>
  <c r="F27" i="6" s="1"/>
  <c r="N7" i="11"/>
  <c r="G27" i="6" s="1"/>
  <c r="O7" i="11"/>
  <c r="H27" i="6" s="1"/>
  <c r="P7" i="11"/>
  <c r="I27" i="6" s="1"/>
  <c r="Q7" i="11"/>
  <c r="J27" i="6" s="1"/>
  <c r="M8" i="11"/>
  <c r="F28" i="6" s="1"/>
  <c r="N8" i="11"/>
  <c r="G28" i="6" s="1"/>
  <c r="O8" i="11"/>
  <c r="H28" i="6" s="1"/>
  <c r="P8" i="11"/>
  <c r="I28" i="6" s="1"/>
  <c r="Q8" i="11"/>
  <c r="J28" i="6" s="1"/>
  <c r="M9" i="11"/>
  <c r="F29" i="6" s="1"/>
  <c r="N9" i="11"/>
  <c r="G29" i="6" s="1"/>
  <c r="O9" i="11"/>
  <c r="H29" i="6" s="1"/>
  <c r="P9" i="11"/>
  <c r="I29" i="6" s="1"/>
  <c r="Q9" i="11"/>
  <c r="J29" i="6" s="1"/>
  <c r="Q1" i="11"/>
  <c r="J21" i="6" s="1"/>
  <c r="P1" i="11"/>
  <c r="I21" i="6" s="1"/>
  <c r="O1" i="11"/>
  <c r="H21" i="6" s="1"/>
  <c r="N1" i="11"/>
  <c r="G21" i="6" s="1"/>
  <c r="M1" i="11"/>
  <c r="F21" i="6" s="1"/>
  <c r="D26" i="11"/>
  <c r="C15" i="11"/>
  <c r="D15" i="11" s="1"/>
  <c r="C16" i="11"/>
  <c r="D16" i="11" s="1"/>
  <c r="C17" i="11"/>
  <c r="D17" i="11" s="1"/>
  <c r="C18" i="11"/>
  <c r="D18" i="11" s="1"/>
  <c r="C19" i="11"/>
  <c r="D19" i="11" s="1"/>
  <c r="C20" i="11"/>
  <c r="D20" i="11" s="1"/>
  <c r="C21" i="11"/>
  <c r="D21" i="11" s="1"/>
  <c r="C22" i="11"/>
  <c r="D22" i="11" s="1"/>
  <c r="C23" i="11"/>
  <c r="D23" i="11" s="1"/>
  <c r="C24" i="11"/>
  <c r="D24" i="11" s="1"/>
  <c r="C25" i="11"/>
  <c r="D25" i="11" s="1"/>
  <c r="C14" i="11"/>
  <c r="D14" i="11" s="1"/>
  <c r="C90" i="10"/>
  <c r="D90" i="10" s="1"/>
  <c r="C91" i="10"/>
  <c r="D91" i="10" s="1"/>
  <c r="C92" i="10"/>
  <c r="D92" i="10" s="1"/>
  <c r="C93" i="10"/>
  <c r="D93" i="10" s="1"/>
  <c r="C94" i="10"/>
  <c r="D94" i="10" s="1"/>
  <c r="C95" i="10"/>
  <c r="D95" i="10" s="1"/>
  <c r="C96" i="10"/>
  <c r="D96" i="10" s="1"/>
  <c r="C97" i="10"/>
  <c r="D97" i="10" s="1"/>
  <c r="C98" i="10"/>
  <c r="D98" i="10" s="1"/>
  <c r="C99" i="10"/>
  <c r="D99" i="10" s="1"/>
  <c r="C100" i="10"/>
  <c r="D100" i="10" s="1"/>
  <c r="C101" i="10"/>
  <c r="D101" i="10" s="1"/>
  <c r="C102" i="10"/>
  <c r="D102" i="10" s="1"/>
  <c r="C103" i="10"/>
  <c r="D103" i="10" s="1"/>
  <c r="C104" i="10"/>
  <c r="D104" i="10" s="1"/>
  <c r="C105" i="10"/>
  <c r="D105" i="10" s="1"/>
  <c r="C106" i="10"/>
  <c r="D106" i="10" s="1"/>
  <c r="C107" i="10"/>
  <c r="D107" i="10" s="1"/>
  <c r="C108" i="10"/>
  <c r="D108" i="10" s="1"/>
  <c r="C109" i="10"/>
  <c r="D109" i="10" s="1"/>
  <c r="C110" i="10"/>
  <c r="D110" i="10" s="1"/>
  <c r="C111" i="10"/>
  <c r="D111" i="10" s="1"/>
  <c r="C112" i="10"/>
  <c r="D112" i="10" s="1"/>
  <c r="C113" i="10"/>
  <c r="D113" i="10" s="1"/>
  <c r="C114" i="10"/>
  <c r="D114" i="10" s="1"/>
  <c r="C115" i="10"/>
  <c r="D115" i="10" s="1"/>
  <c r="C116" i="10"/>
  <c r="D116" i="10" s="1"/>
  <c r="C117" i="10"/>
  <c r="D117" i="10" s="1"/>
  <c r="C118" i="10"/>
  <c r="D118" i="10" s="1"/>
  <c r="C119" i="10"/>
  <c r="D119" i="10" s="1"/>
  <c r="C120" i="10"/>
  <c r="D120" i="10" s="1"/>
  <c r="C121" i="10"/>
  <c r="D121" i="10" s="1"/>
  <c r="C122" i="10"/>
  <c r="D122" i="10" s="1"/>
  <c r="C123" i="10"/>
  <c r="D123" i="10" s="1"/>
  <c r="C124" i="10"/>
  <c r="D124" i="10" s="1"/>
  <c r="C125" i="10"/>
  <c r="D125" i="10" s="1"/>
  <c r="C126" i="10"/>
  <c r="D126" i="10" s="1"/>
  <c r="C127" i="10"/>
  <c r="D127" i="10" s="1"/>
  <c r="C128" i="10"/>
  <c r="D128" i="10" s="1"/>
  <c r="C129" i="10"/>
  <c r="D129" i="10" s="1"/>
  <c r="C130" i="10"/>
  <c r="D130" i="10" s="1"/>
  <c r="C131" i="10"/>
  <c r="D131" i="10" s="1"/>
  <c r="C132" i="10"/>
  <c r="D132" i="10" s="1"/>
  <c r="C133" i="10"/>
  <c r="D133" i="10" s="1"/>
  <c r="C134" i="10"/>
  <c r="D134" i="10" s="1"/>
  <c r="C135" i="10"/>
  <c r="D135" i="10" s="1"/>
  <c r="C136" i="10"/>
  <c r="D136" i="10" s="1"/>
  <c r="C137" i="10"/>
  <c r="D137" i="10" s="1"/>
  <c r="C138" i="10"/>
  <c r="D138" i="10" s="1"/>
  <c r="C139" i="10"/>
  <c r="D139" i="10" s="1"/>
  <c r="C140" i="10"/>
  <c r="D140" i="10" s="1"/>
  <c r="C141" i="10"/>
  <c r="D141" i="10" s="1"/>
  <c r="C142" i="10"/>
  <c r="D142" i="10" s="1"/>
  <c r="C143" i="10"/>
  <c r="D143" i="10" s="1"/>
  <c r="C144" i="10"/>
  <c r="D144" i="10" s="1"/>
  <c r="C145" i="10"/>
  <c r="D145" i="10" s="1"/>
  <c r="C146" i="10"/>
  <c r="D146" i="10" s="1"/>
  <c r="C147" i="10"/>
  <c r="D147" i="10" s="1"/>
  <c r="C148" i="10"/>
  <c r="D148" i="10" s="1"/>
  <c r="C149" i="10"/>
  <c r="D149" i="10" s="1"/>
  <c r="C150" i="10"/>
  <c r="D150" i="10" s="1"/>
  <c r="C151" i="10"/>
  <c r="D151" i="10" s="1"/>
  <c r="C152" i="10"/>
  <c r="D152" i="10" s="1"/>
  <c r="C153" i="10"/>
  <c r="D153" i="10" s="1"/>
  <c r="C154" i="10"/>
  <c r="D154" i="10" s="1"/>
  <c r="C155" i="10"/>
  <c r="D155" i="10" s="1"/>
  <c r="C156" i="10"/>
  <c r="D156" i="10" s="1"/>
  <c r="C157" i="10"/>
  <c r="D157" i="10" s="1"/>
  <c r="C158" i="10"/>
  <c r="D158" i="10" s="1"/>
  <c r="C159" i="10"/>
  <c r="D159" i="10" s="1"/>
  <c r="C160" i="10"/>
  <c r="D160" i="10" s="1"/>
  <c r="C161" i="10"/>
  <c r="D161" i="10" s="1"/>
  <c r="C162" i="10"/>
  <c r="D162" i="10" s="1"/>
  <c r="C163" i="10"/>
  <c r="D163" i="10" s="1"/>
  <c r="C164" i="10"/>
  <c r="D164" i="10" s="1"/>
  <c r="C165" i="10"/>
  <c r="D165" i="10" s="1"/>
  <c r="C166" i="10"/>
  <c r="D166" i="10" s="1"/>
  <c r="C167" i="10"/>
  <c r="D167" i="10" s="1"/>
  <c r="C168" i="10"/>
  <c r="D168" i="10" s="1"/>
  <c r="C169" i="10"/>
  <c r="D169" i="10" s="1"/>
  <c r="C170" i="10"/>
  <c r="D170" i="10" s="1"/>
  <c r="C171" i="10"/>
  <c r="D171" i="10" s="1"/>
  <c r="C172" i="10"/>
  <c r="D172" i="10" s="1"/>
  <c r="C173" i="10"/>
  <c r="D173" i="10" s="1"/>
  <c r="C174" i="10"/>
  <c r="D174" i="10" s="1"/>
  <c r="C175" i="10"/>
  <c r="D175" i="10" s="1"/>
  <c r="C176" i="10"/>
  <c r="D176" i="10" s="1"/>
  <c r="C177" i="10"/>
  <c r="D177" i="10" s="1"/>
  <c r="C178" i="10"/>
  <c r="D178" i="10" s="1"/>
  <c r="C179" i="10"/>
  <c r="D179" i="10" s="1"/>
  <c r="C180" i="10"/>
  <c r="D180" i="10" s="1"/>
  <c r="C181" i="10"/>
  <c r="D181" i="10" s="1"/>
  <c r="C182" i="10"/>
  <c r="D182" i="10" s="1"/>
  <c r="C183" i="10"/>
  <c r="D183" i="10" s="1"/>
  <c r="C184" i="10"/>
  <c r="D184" i="10" s="1"/>
  <c r="C185" i="10"/>
  <c r="D185" i="10" s="1"/>
  <c r="C186" i="10"/>
  <c r="D186" i="10" s="1"/>
  <c r="C187" i="10"/>
  <c r="D187" i="10" s="1"/>
  <c r="C188" i="10"/>
  <c r="D188" i="10" s="1"/>
  <c r="C189" i="10"/>
  <c r="D189" i="10" s="1"/>
  <c r="C190" i="10"/>
  <c r="D190" i="10" s="1"/>
  <c r="C191" i="10"/>
  <c r="D191" i="10" s="1"/>
  <c r="C192" i="10"/>
  <c r="D192" i="10" s="1"/>
  <c r="C193" i="10"/>
  <c r="D193" i="10" s="1"/>
  <c r="C194" i="10"/>
  <c r="D194" i="10" s="1"/>
  <c r="C195" i="10"/>
  <c r="D195" i="10" s="1"/>
  <c r="C196" i="10"/>
  <c r="D196" i="10" s="1"/>
  <c r="C197" i="10"/>
  <c r="D197" i="10" s="1"/>
  <c r="C198" i="10"/>
  <c r="D198" i="10" s="1"/>
  <c r="C199" i="10"/>
  <c r="D199" i="10" s="1"/>
  <c r="C200" i="10"/>
  <c r="D200" i="10" s="1"/>
  <c r="C201" i="10"/>
  <c r="D201" i="10" s="1"/>
  <c r="C202" i="10"/>
  <c r="D202" i="10" s="1"/>
  <c r="C203" i="10"/>
  <c r="D203" i="10" s="1"/>
  <c r="C204" i="10"/>
  <c r="D204" i="10" s="1"/>
  <c r="C205" i="10"/>
  <c r="D205" i="10" s="1"/>
  <c r="C206" i="10"/>
  <c r="D206" i="10" s="1"/>
  <c r="C207" i="10"/>
  <c r="D207" i="10" s="1"/>
  <c r="C208" i="10"/>
  <c r="D208" i="10" s="1"/>
  <c r="C209" i="10"/>
  <c r="D209" i="10" s="1"/>
  <c r="C210" i="10"/>
  <c r="D210" i="10" s="1"/>
  <c r="C211" i="10"/>
  <c r="D211" i="10" s="1"/>
  <c r="C212" i="10"/>
  <c r="D212" i="10" s="1"/>
  <c r="C213" i="10"/>
  <c r="D213" i="10" s="1"/>
  <c r="C214" i="10"/>
  <c r="D214" i="10" s="1"/>
  <c r="C215" i="10"/>
  <c r="D215" i="10" s="1"/>
  <c r="C216" i="10"/>
  <c r="D216" i="10" s="1"/>
  <c r="C217" i="10"/>
  <c r="D217" i="10" s="1"/>
  <c r="C218" i="10"/>
  <c r="D218" i="10" s="1"/>
  <c r="C219" i="10"/>
  <c r="D219" i="10" s="1"/>
  <c r="C220" i="10"/>
  <c r="D220" i="10" s="1"/>
  <c r="C221" i="10"/>
  <c r="D221" i="10" s="1"/>
  <c r="C222" i="10"/>
  <c r="D222" i="10" s="1"/>
  <c r="C223" i="10"/>
  <c r="D223" i="10" s="1"/>
  <c r="C224" i="10"/>
  <c r="D224" i="10" s="1"/>
  <c r="C225" i="10"/>
  <c r="D225" i="10" s="1"/>
  <c r="C226" i="10"/>
  <c r="D226" i="10" s="1"/>
  <c r="C227" i="10"/>
  <c r="D227" i="10" s="1"/>
  <c r="C228" i="10"/>
  <c r="D228" i="10" s="1"/>
  <c r="C229" i="10"/>
  <c r="D229" i="10" s="1"/>
  <c r="C230" i="10"/>
  <c r="D230" i="10" s="1"/>
  <c r="C231" i="10"/>
  <c r="D231" i="10" s="1"/>
  <c r="C232" i="10"/>
  <c r="D232" i="10" s="1"/>
  <c r="C233" i="10"/>
  <c r="D233" i="10" s="1"/>
  <c r="C234" i="10"/>
  <c r="D234" i="10" s="1"/>
  <c r="C235" i="10"/>
  <c r="D235" i="10" s="1"/>
  <c r="C236" i="10"/>
  <c r="D236" i="10" s="1"/>
  <c r="C237" i="10"/>
  <c r="D237" i="10" s="1"/>
  <c r="C238" i="10"/>
  <c r="D238" i="10" s="1"/>
  <c r="C239" i="10"/>
  <c r="D239" i="10" s="1"/>
  <c r="C240" i="10"/>
  <c r="D240" i="10" s="1"/>
  <c r="C241" i="10"/>
  <c r="D241" i="10" s="1"/>
  <c r="C242" i="10"/>
  <c r="D242" i="10" s="1"/>
  <c r="C243" i="10"/>
  <c r="D243" i="10" s="1"/>
  <c r="C244" i="10"/>
  <c r="D244" i="10" s="1"/>
  <c r="C245" i="10"/>
  <c r="D245" i="10" s="1"/>
  <c r="C246" i="10"/>
  <c r="D246" i="10" s="1"/>
  <c r="C247" i="10"/>
  <c r="D247" i="10" s="1"/>
  <c r="C248" i="10"/>
  <c r="D248" i="10" s="1"/>
  <c r="C249" i="10"/>
  <c r="D249" i="10" s="1"/>
  <c r="C250" i="10"/>
  <c r="D250" i="10" s="1"/>
  <c r="C251" i="10"/>
  <c r="D251" i="10" s="1"/>
  <c r="C252" i="10"/>
  <c r="D252" i="10" s="1"/>
  <c r="C253" i="10"/>
  <c r="D253" i="10" s="1"/>
  <c r="C254" i="10"/>
  <c r="D254" i="10" s="1"/>
  <c r="C255" i="10"/>
  <c r="D255" i="10" s="1"/>
  <c r="C256" i="10"/>
  <c r="D256" i="10" s="1"/>
  <c r="C257" i="10"/>
  <c r="D257" i="10" s="1"/>
  <c r="C258" i="10"/>
  <c r="D258" i="10" s="1"/>
  <c r="C259" i="10"/>
  <c r="D259" i="10" s="1"/>
  <c r="C260" i="10"/>
  <c r="D260" i="10" s="1"/>
  <c r="C261" i="10"/>
  <c r="D261" i="10" s="1"/>
  <c r="C262" i="10"/>
  <c r="D262" i="10" s="1"/>
  <c r="C263" i="10"/>
  <c r="D263" i="10" s="1"/>
  <c r="C264" i="10"/>
  <c r="D264" i="10" s="1"/>
  <c r="C265" i="10"/>
  <c r="D265" i="10" s="1"/>
  <c r="C266" i="10"/>
  <c r="D266" i="10" s="1"/>
  <c r="C267" i="10"/>
  <c r="D267" i="10" s="1"/>
  <c r="C268" i="10"/>
  <c r="D268" i="10" s="1"/>
  <c r="C269" i="10"/>
  <c r="D269" i="10" s="1"/>
  <c r="C270" i="10"/>
  <c r="D270" i="10" s="1"/>
  <c r="C271" i="10"/>
  <c r="D271" i="10" s="1"/>
  <c r="C272" i="10"/>
  <c r="D272" i="10" s="1"/>
  <c r="C273" i="10"/>
  <c r="D273" i="10" s="1"/>
  <c r="C274" i="10"/>
  <c r="D274" i="10" s="1"/>
  <c r="C275" i="10"/>
  <c r="D275" i="10" s="1"/>
  <c r="C276" i="10"/>
  <c r="D276" i="10" s="1"/>
  <c r="C277" i="10"/>
  <c r="D277" i="10" s="1"/>
  <c r="C278" i="10"/>
  <c r="D278" i="10" s="1"/>
  <c r="C279" i="10"/>
  <c r="D279" i="10" s="1"/>
  <c r="C280" i="10"/>
  <c r="D280" i="10" s="1"/>
  <c r="C281" i="10"/>
  <c r="D281" i="10" s="1"/>
  <c r="C282" i="10"/>
  <c r="D282" i="10" s="1"/>
  <c r="C283" i="10"/>
  <c r="D283" i="10" s="1"/>
  <c r="C284" i="10"/>
  <c r="D284" i="10" s="1"/>
  <c r="C285" i="10"/>
  <c r="D285" i="10" s="1"/>
  <c r="C286" i="10"/>
  <c r="D286" i="10" s="1"/>
  <c r="C287" i="10"/>
  <c r="D287" i="10" s="1"/>
  <c r="C288" i="10"/>
  <c r="D288" i="10" s="1"/>
  <c r="C289" i="10"/>
  <c r="D289" i="10" s="1"/>
  <c r="C290" i="10"/>
  <c r="D290" i="10" s="1"/>
  <c r="C291" i="10"/>
  <c r="D291" i="10" s="1"/>
  <c r="C292" i="10"/>
  <c r="D292" i="10" s="1"/>
  <c r="C293" i="10"/>
  <c r="D293" i="10" s="1"/>
  <c r="C294" i="10"/>
  <c r="D294" i="10" s="1"/>
  <c r="C295" i="10"/>
  <c r="D295" i="10" s="1"/>
  <c r="C296" i="10"/>
  <c r="D296" i="10" s="1"/>
  <c r="C297" i="10"/>
  <c r="D297" i="10" s="1"/>
  <c r="C298" i="10"/>
  <c r="D298" i="10" s="1"/>
  <c r="C299" i="10"/>
  <c r="D299" i="10" s="1"/>
  <c r="C300" i="10"/>
  <c r="D300" i="10" s="1"/>
  <c r="C301" i="10"/>
  <c r="D301" i="10" s="1"/>
  <c r="C302" i="10"/>
  <c r="D302" i="10" s="1"/>
  <c r="C303" i="10"/>
  <c r="D303" i="10" s="1"/>
  <c r="C304" i="10"/>
  <c r="D304" i="10" s="1"/>
  <c r="C305" i="10"/>
  <c r="D305" i="10" s="1"/>
  <c r="C306" i="10"/>
  <c r="D306" i="10" s="1"/>
  <c r="C307" i="10"/>
  <c r="D307" i="10" s="1"/>
  <c r="C308" i="10"/>
  <c r="D308" i="10" s="1"/>
  <c r="C309" i="10"/>
  <c r="D309" i="10" s="1"/>
  <c r="C310" i="10"/>
  <c r="D310" i="10" s="1"/>
  <c r="C311" i="10"/>
  <c r="D311" i="10" s="1"/>
  <c r="C312" i="10"/>
  <c r="D312" i="10" s="1"/>
  <c r="C313" i="10"/>
  <c r="D313" i="10" s="1"/>
  <c r="C314" i="10"/>
  <c r="D314" i="10" s="1"/>
  <c r="C315" i="10"/>
  <c r="D315" i="10" s="1"/>
  <c r="C316" i="10"/>
  <c r="D316" i="10" s="1"/>
  <c r="C317" i="10"/>
  <c r="D317" i="10" s="1"/>
  <c r="C318" i="10"/>
  <c r="D318" i="10" s="1"/>
  <c r="C319" i="10"/>
  <c r="D319" i="10" s="1"/>
  <c r="C320" i="10"/>
  <c r="D320" i="10" s="1"/>
  <c r="C321" i="10"/>
  <c r="D321" i="10" s="1"/>
  <c r="C322" i="10"/>
  <c r="D322" i="10" s="1"/>
  <c r="C323" i="10"/>
  <c r="D323" i="10" s="1"/>
  <c r="C324" i="10"/>
  <c r="D324" i="10" s="1"/>
  <c r="C325" i="10"/>
  <c r="D325" i="10" s="1"/>
  <c r="C326" i="10"/>
  <c r="D326" i="10" s="1"/>
  <c r="C327" i="10"/>
  <c r="D327" i="10" s="1"/>
  <c r="C328" i="10"/>
  <c r="D328" i="10" s="1"/>
  <c r="C329" i="10"/>
  <c r="D329" i="10" s="1"/>
  <c r="C330" i="10"/>
  <c r="D330" i="10" s="1"/>
  <c r="C331" i="10"/>
  <c r="D331" i="10" s="1"/>
  <c r="C332" i="10"/>
  <c r="D332" i="10" s="1"/>
  <c r="C333" i="10"/>
  <c r="D333" i="10" s="1"/>
  <c r="C334" i="10"/>
  <c r="D334" i="10" s="1"/>
  <c r="C335" i="10"/>
  <c r="D335" i="10" s="1"/>
  <c r="C336" i="10"/>
  <c r="D336" i="10" s="1"/>
  <c r="C337" i="10"/>
  <c r="D337" i="10" s="1"/>
  <c r="C338" i="10"/>
  <c r="D338" i="10" s="1"/>
  <c r="C339" i="10"/>
  <c r="D339" i="10" s="1"/>
  <c r="C340" i="10"/>
  <c r="D340" i="10" s="1"/>
  <c r="C341" i="10"/>
  <c r="D341" i="10" s="1"/>
  <c r="C342" i="10"/>
  <c r="D342" i="10" s="1"/>
  <c r="C343" i="10"/>
  <c r="D343" i="10" s="1"/>
  <c r="C344" i="10"/>
  <c r="D344" i="10" s="1"/>
  <c r="C345" i="10"/>
  <c r="D345" i="10" s="1"/>
  <c r="C346" i="10"/>
  <c r="D346" i="10" s="1"/>
  <c r="C347" i="10"/>
  <c r="D347" i="10" s="1"/>
  <c r="C348" i="10"/>
  <c r="D348" i="10" s="1"/>
  <c r="C349" i="10"/>
  <c r="D349" i="10" s="1"/>
  <c r="C350" i="10"/>
  <c r="D350" i="10" s="1"/>
  <c r="C351" i="10"/>
  <c r="D351" i="10" s="1"/>
  <c r="C352" i="10"/>
  <c r="D352" i="10" s="1"/>
  <c r="C353" i="10"/>
  <c r="D353" i="10" s="1"/>
  <c r="C354" i="10"/>
  <c r="D354" i="10" s="1"/>
  <c r="C355" i="10"/>
  <c r="D355" i="10" s="1"/>
  <c r="C356" i="10"/>
  <c r="D356" i="10" s="1"/>
  <c r="C357" i="10"/>
  <c r="D357" i="10" s="1"/>
  <c r="C358" i="10"/>
  <c r="D358" i="10" s="1"/>
  <c r="C359" i="10"/>
  <c r="D359" i="10" s="1"/>
  <c r="C360" i="10"/>
  <c r="D360" i="10" s="1"/>
  <c r="C361" i="10"/>
  <c r="D361" i="10" s="1"/>
  <c r="C362" i="10"/>
  <c r="D362" i="10" s="1"/>
  <c r="C363" i="10"/>
  <c r="D363" i="10" s="1"/>
  <c r="C364" i="10"/>
  <c r="D364" i="10" s="1"/>
  <c r="C365" i="10"/>
  <c r="D365" i="10" s="1"/>
  <c r="C366" i="10"/>
  <c r="D366" i="10" s="1"/>
  <c r="C367" i="10"/>
  <c r="D367" i="10" s="1"/>
  <c r="C368" i="10"/>
  <c r="D368" i="10" s="1"/>
  <c r="C369" i="10"/>
  <c r="D369" i="10" s="1"/>
  <c r="C370" i="10"/>
  <c r="D370" i="10" s="1"/>
  <c r="C371" i="10"/>
  <c r="D371" i="10" s="1"/>
  <c r="C372" i="10"/>
  <c r="D372" i="10" s="1"/>
  <c r="C373" i="10"/>
  <c r="D373" i="10" s="1"/>
  <c r="C374" i="10"/>
  <c r="D374" i="10" s="1"/>
  <c r="C375" i="10"/>
  <c r="D375" i="10" s="1"/>
  <c r="C376" i="10"/>
  <c r="D376" i="10" s="1"/>
  <c r="C377" i="10"/>
  <c r="D377" i="10" s="1"/>
  <c r="C378" i="10"/>
  <c r="D378" i="10" s="1"/>
  <c r="C379" i="10"/>
  <c r="D379" i="10" s="1"/>
  <c r="C380" i="10"/>
  <c r="D380" i="10" s="1"/>
  <c r="C381" i="10"/>
  <c r="D381" i="10" s="1"/>
  <c r="C382" i="10"/>
  <c r="D382" i="10" s="1"/>
  <c r="C383" i="10"/>
  <c r="D383" i="10" s="1"/>
  <c r="C384" i="10"/>
  <c r="D384" i="10" s="1"/>
  <c r="C385" i="10"/>
  <c r="D385" i="10" s="1"/>
  <c r="C386" i="10"/>
  <c r="D386" i="10" s="1"/>
  <c r="C387" i="10"/>
  <c r="D387" i="10" s="1"/>
  <c r="C388" i="10"/>
  <c r="D388" i="10" s="1"/>
  <c r="C389" i="10"/>
  <c r="D389" i="10" s="1"/>
  <c r="C390" i="10"/>
  <c r="D390" i="10" s="1"/>
  <c r="C391" i="10"/>
  <c r="D391" i="10" s="1"/>
  <c r="C392" i="10"/>
  <c r="D392" i="10" s="1"/>
  <c r="C393" i="10"/>
  <c r="D393" i="10" s="1"/>
  <c r="C394" i="10"/>
  <c r="D394" i="10" s="1"/>
  <c r="C395" i="10"/>
  <c r="D395" i="10" s="1"/>
  <c r="C396" i="10"/>
  <c r="D396" i="10" s="1"/>
  <c r="C397" i="10"/>
  <c r="D397" i="10" s="1"/>
  <c r="C398" i="10"/>
  <c r="D398" i="10" s="1"/>
  <c r="C399" i="10"/>
  <c r="D399" i="10" s="1"/>
  <c r="C400" i="10"/>
  <c r="D400" i="10" s="1"/>
  <c r="C401" i="10"/>
  <c r="D401" i="10" s="1"/>
  <c r="C402" i="10"/>
  <c r="D402" i="10" s="1"/>
  <c r="C403" i="10"/>
  <c r="D403" i="10" s="1"/>
  <c r="C404" i="10"/>
  <c r="D404" i="10" s="1"/>
  <c r="C405" i="10"/>
  <c r="D405" i="10" s="1"/>
  <c r="C406" i="10"/>
  <c r="D406" i="10" s="1"/>
  <c r="C407" i="10"/>
  <c r="D407" i="10" s="1"/>
  <c r="C408" i="10"/>
  <c r="D408" i="10" s="1"/>
  <c r="C409" i="10"/>
  <c r="D409" i="10" s="1"/>
  <c r="C410" i="10"/>
  <c r="D410" i="10" s="1"/>
  <c r="C411" i="10"/>
  <c r="D411" i="10" s="1"/>
  <c r="C412" i="10"/>
  <c r="D412" i="10" s="1"/>
  <c r="C413" i="10"/>
  <c r="D413" i="10" s="1"/>
  <c r="C414" i="10"/>
  <c r="D414" i="10" s="1"/>
  <c r="C415" i="10"/>
  <c r="D415" i="10" s="1"/>
  <c r="C416" i="10"/>
  <c r="D416" i="10" s="1"/>
  <c r="C417" i="10"/>
  <c r="D417" i="10" s="1"/>
  <c r="C418" i="10"/>
  <c r="D418" i="10" s="1"/>
  <c r="C419" i="10"/>
  <c r="D419" i="10" s="1"/>
  <c r="C420" i="10"/>
  <c r="D420" i="10" s="1"/>
  <c r="C421" i="10"/>
  <c r="D421" i="10" s="1"/>
  <c r="C422" i="10"/>
  <c r="D422" i="10" s="1"/>
  <c r="C423" i="10"/>
  <c r="D423" i="10" s="1"/>
  <c r="C424" i="10"/>
  <c r="D424" i="10" s="1"/>
  <c r="C425" i="10"/>
  <c r="D425" i="10" s="1"/>
  <c r="C426" i="10"/>
  <c r="D426" i="10" s="1"/>
  <c r="C427" i="10"/>
  <c r="D427" i="10" s="1"/>
  <c r="C428" i="10"/>
  <c r="D428" i="10" s="1"/>
  <c r="C429" i="10"/>
  <c r="D429" i="10" s="1"/>
  <c r="C430" i="10"/>
  <c r="D430" i="10" s="1"/>
  <c r="C431" i="10"/>
  <c r="D431" i="10" s="1"/>
  <c r="C432" i="10"/>
  <c r="D432" i="10" s="1"/>
  <c r="C433" i="10"/>
  <c r="D433" i="10" s="1"/>
  <c r="C434" i="10"/>
  <c r="D434" i="10" s="1"/>
  <c r="C435" i="10"/>
  <c r="D435" i="10" s="1"/>
  <c r="C436" i="10"/>
  <c r="D436" i="10" s="1"/>
  <c r="C437" i="10"/>
  <c r="D437" i="10" s="1"/>
  <c r="C438" i="10"/>
  <c r="D438" i="10" s="1"/>
  <c r="C439" i="10"/>
  <c r="D439" i="10" s="1"/>
  <c r="C440" i="10"/>
  <c r="D440" i="10" s="1"/>
  <c r="C441" i="10"/>
  <c r="D441" i="10" s="1"/>
  <c r="C442" i="10"/>
  <c r="D442" i="10" s="1"/>
  <c r="C443" i="10"/>
  <c r="D443" i="10" s="1"/>
  <c r="C444" i="10"/>
  <c r="D444" i="10" s="1"/>
  <c r="C445" i="10"/>
  <c r="D445" i="10" s="1"/>
  <c r="C446" i="10"/>
  <c r="D446" i="10" s="1"/>
  <c r="C447" i="10"/>
  <c r="D447" i="10" s="1"/>
  <c r="C448" i="10"/>
  <c r="D448" i="10" s="1"/>
  <c r="C449" i="10"/>
  <c r="D449" i="10" s="1"/>
  <c r="C450" i="10"/>
  <c r="D450" i="10" s="1"/>
  <c r="C451" i="10"/>
  <c r="D451" i="10" s="1"/>
  <c r="C452" i="10"/>
  <c r="D452" i="10" s="1"/>
  <c r="C453" i="10"/>
  <c r="D453" i="10" s="1"/>
  <c r="C454" i="10"/>
  <c r="D454" i="10" s="1"/>
  <c r="C455" i="10"/>
  <c r="D455" i="10" s="1"/>
  <c r="C456" i="10"/>
  <c r="D456" i="10" s="1"/>
  <c r="C457" i="10"/>
  <c r="D457" i="10" s="1"/>
  <c r="C458" i="10"/>
  <c r="D458" i="10" s="1"/>
  <c r="C459" i="10"/>
  <c r="D459" i="10" s="1"/>
  <c r="C460" i="10"/>
  <c r="D460" i="10" s="1"/>
  <c r="C461" i="10"/>
  <c r="D461" i="10" s="1"/>
  <c r="C462" i="10"/>
  <c r="D462" i="10" s="1"/>
  <c r="C463" i="10"/>
  <c r="D463" i="10" s="1"/>
  <c r="C464" i="10"/>
  <c r="D464" i="10" s="1"/>
  <c r="C465" i="10"/>
  <c r="D465" i="10" s="1"/>
  <c r="C466" i="10"/>
  <c r="D466" i="10" s="1"/>
  <c r="C467" i="10"/>
  <c r="D467" i="10" s="1"/>
  <c r="C89" i="10"/>
  <c r="D89" i="10" s="1"/>
  <c r="JL2" i="10"/>
  <c r="F20" i="2" s="1"/>
  <c r="JM2" i="10"/>
  <c r="G20" i="2" s="1"/>
  <c r="JN2" i="10"/>
  <c r="H20" i="2" s="1"/>
  <c r="JO2" i="10"/>
  <c r="I20" i="2" s="1"/>
  <c r="JP2" i="10"/>
  <c r="J20" i="2" s="1"/>
  <c r="JL3" i="10"/>
  <c r="F21" i="2" s="1"/>
  <c r="JM3" i="10"/>
  <c r="G21" i="2" s="1"/>
  <c r="JN3" i="10"/>
  <c r="H21" i="2" s="1"/>
  <c r="JO3" i="10"/>
  <c r="I21" i="2" s="1"/>
  <c r="JP3" i="10"/>
  <c r="J21" i="2" s="1"/>
  <c r="JL4" i="10"/>
  <c r="F22" i="2" s="1"/>
  <c r="JM4" i="10"/>
  <c r="G22" i="2" s="1"/>
  <c r="JN4" i="10"/>
  <c r="H22" i="2" s="1"/>
  <c r="JO4" i="10"/>
  <c r="I22" i="2" s="1"/>
  <c r="JP4" i="10"/>
  <c r="J22" i="2" s="1"/>
  <c r="JL5" i="10"/>
  <c r="F23" i="2" s="1"/>
  <c r="JM5" i="10"/>
  <c r="G23" i="2" s="1"/>
  <c r="JN5" i="10"/>
  <c r="H23" i="2" s="1"/>
  <c r="JO5" i="10"/>
  <c r="I23" i="2" s="1"/>
  <c r="JP5" i="10"/>
  <c r="J23" i="2" s="1"/>
  <c r="JL6" i="10"/>
  <c r="F24" i="2" s="1"/>
  <c r="JM6" i="10"/>
  <c r="G24" i="2" s="1"/>
  <c r="JN6" i="10"/>
  <c r="H24" i="2" s="1"/>
  <c r="JO6" i="10"/>
  <c r="I24" i="2" s="1"/>
  <c r="JP6" i="10"/>
  <c r="J24" i="2" s="1"/>
  <c r="JL7" i="10"/>
  <c r="F25" i="2" s="1"/>
  <c r="JM7" i="10"/>
  <c r="G25" i="2" s="1"/>
  <c r="JN7" i="10"/>
  <c r="H25" i="2" s="1"/>
  <c r="JO7" i="10"/>
  <c r="I25" i="2" s="1"/>
  <c r="JP7" i="10"/>
  <c r="J25" i="2" s="1"/>
  <c r="JL8" i="10"/>
  <c r="F26" i="2" s="1"/>
  <c r="JM8" i="10"/>
  <c r="G26" i="2" s="1"/>
  <c r="JN8" i="10"/>
  <c r="H26" i="2" s="1"/>
  <c r="JO8" i="10"/>
  <c r="I26" i="2" s="1"/>
  <c r="JP8" i="10"/>
  <c r="J26" i="2" s="1"/>
  <c r="JL9" i="10"/>
  <c r="F27" i="2" s="1"/>
  <c r="JM9" i="10"/>
  <c r="G27" i="2" s="1"/>
  <c r="JN9" i="10"/>
  <c r="H27" i="2" s="1"/>
  <c r="JO9" i="10"/>
  <c r="I27" i="2" s="1"/>
  <c r="JP9" i="10"/>
  <c r="J27" i="2" s="1"/>
  <c r="JL10" i="10"/>
  <c r="F28" i="2" s="1"/>
  <c r="JM10" i="10"/>
  <c r="G28" i="2" s="1"/>
  <c r="JN10" i="10"/>
  <c r="H28" i="2" s="1"/>
  <c r="JO10" i="10"/>
  <c r="I28" i="2" s="1"/>
  <c r="JP10" i="10"/>
  <c r="J28" i="2" s="1"/>
  <c r="JL11" i="10"/>
  <c r="F29" i="2" s="1"/>
  <c r="JM11" i="10"/>
  <c r="G29" i="2" s="1"/>
  <c r="JN11" i="10"/>
  <c r="H29" i="2" s="1"/>
  <c r="JO11" i="10"/>
  <c r="I29" i="2" s="1"/>
  <c r="JP11" i="10"/>
  <c r="J29" i="2" s="1"/>
  <c r="JL12" i="10"/>
  <c r="F30" i="2" s="1"/>
  <c r="JM12" i="10"/>
  <c r="G30" i="2" s="1"/>
  <c r="JN12" i="10"/>
  <c r="H30" i="2" s="1"/>
  <c r="JO12" i="10"/>
  <c r="I30" i="2" s="1"/>
  <c r="JP12" i="10"/>
  <c r="J30" i="2" s="1"/>
  <c r="JL13" i="10"/>
  <c r="F31" i="2" s="1"/>
  <c r="JM13" i="10"/>
  <c r="G31" i="2" s="1"/>
  <c r="JN13" i="10"/>
  <c r="H31" i="2" s="1"/>
  <c r="JO13" i="10"/>
  <c r="I31" i="2" s="1"/>
  <c r="JP13" i="10"/>
  <c r="J31" i="2" s="1"/>
  <c r="JL14" i="10"/>
  <c r="F38" i="2" s="1"/>
  <c r="JM14" i="10"/>
  <c r="JN14" i="10"/>
  <c r="JO14" i="10"/>
  <c r="JP14" i="10"/>
  <c r="JL15" i="10"/>
  <c r="F39" i="2" s="1"/>
  <c r="JM15" i="10"/>
  <c r="JN15" i="10"/>
  <c r="JO15" i="10"/>
  <c r="JP15" i="10"/>
  <c r="JL16" i="10"/>
  <c r="F40" i="2" s="1"/>
  <c r="JM16" i="10"/>
  <c r="JN16" i="10"/>
  <c r="JO16" i="10"/>
  <c r="JP16" i="10"/>
  <c r="JL17" i="10"/>
  <c r="F41" i="2" s="1"/>
  <c r="JM17" i="10"/>
  <c r="JN17" i="10"/>
  <c r="JO17" i="10"/>
  <c r="JP17" i="10"/>
  <c r="JL18" i="10"/>
  <c r="F42" i="2" s="1"/>
  <c r="JM18" i="10"/>
  <c r="JN18" i="10"/>
  <c r="JO18" i="10"/>
  <c r="JP18" i="10"/>
  <c r="JL19" i="10"/>
  <c r="F43" i="2" s="1"/>
  <c r="JM19" i="10"/>
  <c r="JN19" i="10"/>
  <c r="JO19" i="10"/>
  <c r="JP19" i="10"/>
  <c r="JL20" i="10"/>
  <c r="F47" i="2" s="1"/>
  <c r="JM20" i="10"/>
  <c r="G47" i="2" s="1"/>
  <c r="JN20" i="10"/>
  <c r="H47" i="2" s="1"/>
  <c r="JO20" i="10"/>
  <c r="I47" i="2" s="1"/>
  <c r="JP20" i="10"/>
  <c r="J38" i="2" s="1"/>
  <c r="JL21" i="10"/>
  <c r="F48" i="2" s="1"/>
  <c r="JM21" i="10"/>
  <c r="G48" i="2" s="1"/>
  <c r="JN21" i="10"/>
  <c r="JO21" i="10"/>
  <c r="I48" i="2" s="1"/>
  <c r="JP21" i="10"/>
  <c r="J39" i="2" s="1"/>
  <c r="JL22" i="10"/>
  <c r="F49" i="2" s="1"/>
  <c r="JM22" i="10"/>
  <c r="G40" i="2" s="1"/>
  <c r="JN22" i="10"/>
  <c r="H49" i="2" s="1"/>
  <c r="JO22" i="10"/>
  <c r="I40" i="2" s="1"/>
  <c r="JP22" i="10"/>
  <c r="J49" i="2" s="1"/>
  <c r="JL23" i="10"/>
  <c r="F50" i="2" s="1"/>
  <c r="JM23" i="10"/>
  <c r="G50" i="2" s="1"/>
  <c r="JN23" i="10"/>
  <c r="H41" i="2" s="1"/>
  <c r="JO23" i="10"/>
  <c r="I50" i="2" s="1"/>
  <c r="JP23" i="10"/>
  <c r="J41" i="2" s="1"/>
  <c r="JL24" i="10"/>
  <c r="F51" i="2" s="1"/>
  <c r="JM24" i="10"/>
  <c r="G42" i="2" s="1"/>
  <c r="JN24" i="10"/>
  <c r="H51" i="2" s="1"/>
  <c r="JO24" i="10"/>
  <c r="I42" i="2" s="1"/>
  <c r="JP24" i="10"/>
  <c r="J51" i="2" s="1"/>
  <c r="JL25" i="10"/>
  <c r="F52" i="2" s="1"/>
  <c r="JM25" i="10"/>
  <c r="G52" i="2" s="1"/>
  <c r="JN25" i="10"/>
  <c r="H43" i="2" s="1"/>
  <c r="JO25" i="10"/>
  <c r="I52" i="2" s="1"/>
  <c r="JP25" i="10"/>
  <c r="J43" i="2" s="1"/>
  <c r="JL26" i="10"/>
  <c r="F53" i="2" s="1"/>
  <c r="JM26" i="10"/>
  <c r="G53" i="2" s="1"/>
  <c r="JN26" i="10"/>
  <c r="H53" i="2" s="1"/>
  <c r="JO26" i="10"/>
  <c r="I53" i="2" s="1"/>
  <c r="JP26" i="10"/>
  <c r="J53" i="2" s="1"/>
  <c r="JL27" i="10"/>
  <c r="F54" i="2" s="1"/>
  <c r="JM27" i="10"/>
  <c r="JN27" i="10"/>
  <c r="H54" i="2" s="1"/>
  <c r="JO27" i="10"/>
  <c r="I54" i="2" s="1"/>
  <c r="JP27" i="10"/>
  <c r="J54" i="2" s="1"/>
  <c r="JL28" i="10"/>
  <c r="F55" i="2" s="1"/>
  <c r="JM28" i="10"/>
  <c r="G55" i="2" s="1"/>
  <c r="JN28" i="10"/>
  <c r="H55" i="2" s="1"/>
  <c r="JO28" i="10"/>
  <c r="I46" i="2" s="1"/>
  <c r="JP28" i="10"/>
  <c r="J55" i="2" s="1"/>
  <c r="JL29" i="10"/>
  <c r="F56" i="2" s="1"/>
  <c r="JM29" i="10"/>
  <c r="G56" i="2" s="1"/>
  <c r="JN29" i="10"/>
  <c r="H56" i="2" s="1"/>
  <c r="JO29" i="10"/>
  <c r="I56" i="2" s="1"/>
  <c r="JP29" i="10"/>
  <c r="J56" i="2" s="1"/>
  <c r="JL30" i="10"/>
  <c r="F57" i="2" s="1"/>
  <c r="JM30" i="10"/>
  <c r="G57" i="2" s="1"/>
  <c r="JN30" i="10"/>
  <c r="H57" i="2" s="1"/>
  <c r="JO30" i="10"/>
  <c r="I57" i="2" s="1"/>
  <c r="JP30" i="10"/>
  <c r="J57" i="2" s="1"/>
  <c r="JL31" i="10"/>
  <c r="F58" i="2" s="1"/>
  <c r="JM31" i="10"/>
  <c r="G58" i="2" s="1"/>
  <c r="JN31" i="10"/>
  <c r="H58" i="2" s="1"/>
  <c r="JO31" i="10"/>
  <c r="I58" i="2" s="1"/>
  <c r="JP31" i="10"/>
  <c r="J58" i="2" s="1"/>
  <c r="JL32" i="10"/>
  <c r="F59" i="2" s="1"/>
  <c r="JM32" i="10"/>
  <c r="G59" i="2" s="1"/>
  <c r="JN32" i="10"/>
  <c r="H59" i="2" s="1"/>
  <c r="JO32" i="10"/>
  <c r="I59" i="2" s="1"/>
  <c r="JP32" i="10"/>
  <c r="J59" i="2" s="1"/>
  <c r="JL33" i="10"/>
  <c r="F60" i="2" s="1"/>
  <c r="JM33" i="10"/>
  <c r="G60" i="2" s="1"/>
  <c r="JN33" i="10"/>
  <c r="H60" i="2" s="1"/>
  <c r="JO33" i="10"/>
  <c r="I60" i="2" s="1"/>
  <c r="JP33" i="10"/>
  <c r="J60" i="2" s="1"/>
  <c r="JL34" i="10"/>
  <c r="F61" i="2" s="1"/>
  <c r="JM34" i="10"/>
  <c r="G61" i="2" s="1"/>
  <c r="JN34" i="10"/>
  <c r="H61" i="2" s="1"/>
  <c r="JO34" i="10"/>
  <c r="I61" i="2" s="1"/>
  <c r="JP34" i="10"/>
  <c r="J61" i="2" s="1"/>
  <c r="JL35" i="10"/>
  <c r="F62" i="2" s="1"/>
  <c r="JM35" i="10"/>
  <c r="G62" i="2" s="1"/>
  <c r="JN35" i="10"/>
  <c r="H62" i="2" s="1"/>
  <c r="JO35" i="10"/>
  <c r="I62" i="2" s="1"/>
  <c r="JP35" i="10"/>
  <c r="J62" i="2" s="1"/>
  <c r="JL36" i="10"/>
  <c r="F63" i="2" s="1"/>
  <c r="JM36" i="10"/>
  <c r="G63" i="2" s="1"/>
  <c r="JN36" i="10"/>
  <c r="H63" i="2" s="1"/>
  <c r="JO36" i="10"/>
  <c r="I63" i="2" s="1"/>
  <c r="JP36" i="10"/>
  <c r="J63" i="2" s="1"/>
  <c r="JL37" i="10"/>
  <c r="F64" i="2" s="1"/>
  <c r="JM37" i="10"/>
  <c r="G64" i="2" s="1"/>
  <c r="JN37" i="10"/>
  <c r="H64" i="2" s="1"/>
  <c r="JO37" i="10"/>
  <c r="I64" i="2" s="1"/>
  <c r="JP37" i="10"/>
  <c r="J64" i="2" s="1"/>
  <c r="JL38" i="10"/>
  <c r="F65" i="2" s="1"/>
  <c r="JM38" i="10"/>
  <c r="G65" i="2" s="1"/>
  <c r="JN38" i="10"/>
  <c r="H65" i="2" s="1"/>
  <c r="JO38" i="10"/>
  <c r="I65" i="2" s="1"/>
  <c r="JP38" i="10"/>
  <c r="J65" i="2" s="1"/>
  <c r="JL39" i="10"/>
  <c r="F66" i="2" s="1"/>
  <c r="JM39" i="10"/>
  <c r="G66" i="2" s="1"/>
  <c r="JN39" i="10"/>
  <c r="H66" i="2" s="1"/>
  <c r="JO39" i="10"/>
  <c r="I66" i="2" s="1"/>
  <c r="JP39" i="10"/>
  <c r="J66" i="2" s="1"/>
  <c r="JL40" i="10"/>
  <c r="F67" i="2" s="1"/>
  <c r="JM40" i="10"/>
  <c r="G67" i="2" s="1"/>
  <c r="JN40" i="10"/>
  <c r="H67" i="2" s="1"/>
  <c r="JO40" i="10"/>
  <c r="I67" i="2" s="1"/>
  <c r="JP40" i="10"/>
  <c r="J67" i="2" s="1"/>
  <c r="JL41" i="10"/>
  <c r="F68" i="2" s="1"/>
  <c r="JM41" i="10"/>
  <c r="G68" i="2" s="1"/>
  <c r="JN41" i="10"/>
  <c r="H68" i="2" s="1"/>
  <c r="JO41" i="10"/>
  <c r="I68" i="2" s="1"/>
  <c r="JP41" i="10"/>
  <c r="J68" i="2" s="1"/>
  <c r="JL42" i="10"/>
  <c r="F69" i="2" s="1"/>
  <c r="JM42" i="10"/>
  <c r="G69" i="2" s="1"/>
  <c r="JN42" i="10"/>
  <c r="H69" i="2" s="1"/>
  <c r="JO42" i="10"/>
  <c r="I69" i="2" s="1"/>
  <c r="JP42" i="10"/>
  <c r="J69" i="2" s="1"/>
  <c r="JL43" i="10"/>
  <c r="F70" i="2" s="1"/>
  <c r="JM43" i="10"/>
  <c r="G70" i="2" s="1"/>
  <c r="JN43" i="10"/>
  <c r="H70" i="2" s="1"/>
  <c r="JO43" i="10"/>
  <c r="I70" i="2" s="1"/>
  <c r="JP43" i="10"/>
  <c r="J70" i="2" s="1"/>
  <c r="JL44" i="10"/>
  <c r="F71" i="2" s="1"/>
  <c r="JM44" i="10"/>
  <c r="G71" i="2" s="1"/>
  <c r="JN44" i="10"/>
  <c r="H71" i="2" s="1"/>
  <c r="JO44" i="10"/>
  <c r="I71" i="2" s="1"/>
  <c r="JP44" i="10"/>
  <c r="J71" i="2" s="1"/>
  <c r="JL45" i="10"/>
  <c r="F72" i="2" s="1"/>
  <c r="JM45" i="10"/>
  <c r="G72" i="2" s="1"/>
  <c r="JN45" i="10"/>
  <c r="H72" i="2" s="1"/>
  <c r="JO45" i="10"/>
  <c r="I72" i="2" s="1"/>
  <c r="JP45" i="10"/>
  <c r="J72" i="2" s="1"/>
  <c r="JL46" i="10"/>
  <c r="F73" i="2" s="1"/>
  <c r="JM46" i="10"/>
  <c r="G73" i="2" s="1"/>
  <c r="JN46" i="10"/>
  <c r="H73" i="2" s="1"/>
  <c r="JO46" i="10"/>
  <c r="I73" i="2" s="1"/>
  <c r="JP46" i="10"/>
  <c r="J73" i="2" s="1"/>
  <c r="JL47" i="10"/>
  <c r="F74" i="2" s="1"/>
  <c r="JM47" i="10"/>
  <c r="G74" i="2" s="1"/>
  <c r="JN47" i="10"/>
  <c r="H74" i="2" s="1"/>
  <c r="JO47" i="10"/>
  <c r="I74" i="2" s="1"/>
  <c r="JP47" i="10"/>
  <c r="J74" i="2" s="1"/>
  <c r="JL48" i="10"/>
  <c r="F75" i="2" s="1"/>
  <c r="JM48" i="10"/>
  <c r="G75" i="2" s="1"/>
  <c r="JN48" i="10"/>
  <c r="H75" i="2" s="1"/>
  <c r="JO48" i="10"/>
  <c r="I75" i="2" s="1"/>
  <c r="JP48" i="10"/>
  <c r="J75" i="2" s="1"/>
  <c r="JL49" i="10"/>
  <c r="F76" i="2" s="1"/>
  <c r="JM49" i="10"/>
  <c r="G76" i="2" s="1"/>
  <c r="JN49" i="10"/>
  <c r="H76" i="2" s="1"/>
  <c r="JO49" i="10"/>
  <c r="I76" i="2" s="1"/>
  <c r="JP49" i="10"/>
  <c r="J76" i="2" s="1"/>
  <c r="JL50" i="10"/>
  <c r="F77" i="2" s="1"/>
  <c r="JM50" i="10"/>
  <c r="G77" i="2" s="1"/>
  <c r="JN50" i="10"/>
  <c r="H77" i="2" s="1"/>
  <c r="JO50" i="10"/>
  <c r="I77" i="2" s="1"/>
  <c r="JP50" i="10"/>
  <c r="J77" i="2" s="1"/>
  <c r="JL51" i="10"/>
  <c r="F78" i="2" s="1"/>
  <c r="JM51" i="10"/>
  <c r="G78" i="2" s="1"/>
  <c r="JN51" i="10"/>
  <c r="H78" i="2" s="1"/>
  <c r="JO51" i="10"/>
  <c r="I78" i="2" s="1"/>
  <c r="JP51" i="10"/>
  <c r="J78" i="2" s="1"/>
  <c r="JL52" i="10"/>
  <c r="F79" i="2" s="1"/>
  <c r="JM52" i="10"/>
  <c r="G79" i="2" s="1"/>
  <c r="JN52" i="10"/>
  <c r="H79" i="2" s="1"/>
  <c r="JO52" i="10"/>
  <c r="I79" i="2" s="1"/>
  <c r="JP52" i="10"/>
  <c r="J79" i="2" s="1"/>
  <c r="JL53" i="10"/>
  <c r="F80" i="2" s="1"/>
  <c r="JM53" i="10"/>
  <c r="G80" i="2" s="1"/>
  <c r="JN53" i="10"/>
  <c r="H80" i="2" s="1"/>
  <c r="JO53" i="10"/>
  <c r="I80" i="2" s="1"/>
  <c r="JP53" i="10"/>
  <c r="J80" i="2" s="1"/>
  <c r="JL54" i="10"/>
  <c r="F81" i="2" s="1"/>
  <c r="JM54" i="10"/>
  <c r="G81" i="2" s="1"/>
  <c r="JN54" i="10"/>
  <c r="H81" i="2" s="1"/>
  <c r="JO54" i="10"/>
  <c r="I81" i="2" s="1"/>
  <c r="JP54" i="10"/>
  <c r="J81" i="2" s="1"/>
  <c r="JL55" i="10"/>
  <c r="F82" i="2" s="1"/>
  <c r="JM55" i="10"/>
  <c r="G82" i="2" s="1"/>
  <c r="JN55" i="10"/>
  <c r="H82" i="2" s="1"/>
  <c r="JO55" i="10"/>
  <c r="I82" i="2" s="1"/>
  <c r="JP55" i="10"/>
  <c r="J82" i="2" s="1"/>
  <c r="JL56" i="10"/>
  <c r="F83" i="2" s="1"/>
  <c r="JM56" i="10"/>
  <c r="G83" i="2" s="1"/>
  <c r="JN56" i="10"/>
  <c r="H83" i="2" s="1"/>
  <c r="JO56" i="10"/>
  <c r="I83" i="2" s="1"/>
  <c r="JP56" i="10"/>
  <c r="J83" i="2" s="1"/>
  <c r="JL57" i="10"/>
  <c r="F84" i="2" s="1"/>
  <c r="JM57" i="10"/>
  <c r="G84" i="2" s="1"/>
  <c r="JN57" i="10"/>
  <c r="H84" i="2" s="1"/>
  <c r="JO57" i="10"/>
  <c r="I84" i="2" s="1"/>
  <c r="JP57" i="10"/>
  <c r="J84" i="2" s="1"/>
  <c r="JL58" i="10"/>
  <c r="F85" i="2" s="1"/>
  <c r="JM58" i="10"/>
  <c r="G85" i="2" s="1"/>
  <c r="JN58" i="10"/>
  <c r="H85" i="2" s="1"/>
  <c r="JO58" i="10"/>
  <c r="I85" i="2" s="1"/>
  <c r="JP58" i="10"/>
  <c r="J85" i="2" s="1"/>
  <c r="JL59" i="10"/>
  <c r="F86" i="2" s="1"/>
  <c r="JM59" i="10"/>
  <c r="G86" i="2" s="1"/>
  <c r="JN59" i="10"/>
  <c r="H86" i="2" s="1"/>
  <c r="JO59" i="10"/>
  <c r="I86" i="2" s="1"/>
  <c r="JP59" i="10"/>
  <c r="J86" i="2" s="1"/>
  <c r="JL60" i="10"/>
  <c r="F87" i="2" s="1"/>
  <c r="JM60" i="10"/>
  <c r="G87" i="2" s="1"/>
  <c r="JN60" i="10"/>
  <c r="H87" i="2" s="1"/>
  <c r="JO60" i="10"/>
  <c r="I87" i="2" s="1"/>
  <c r="JP60" i="10"/>
  <c r="J87" i="2" s="1"/>
  <c r="JL61" i="10"/>
  <c r="F88" i="2" s="1"/>
  <c r="JM61" i="10"/>
  <c r="G88" i="2" s="1"/>
  <c r="JN61" i="10"/>
  <c r="H88" i="2" s="1"/>
  <c r="JO61" i="10"/>
  <c r="I88" i="2" s="1"/>
  <c r="JP61" i="10"/>
  <c r="J88" i="2" s="1"/>
  <c r="JL62" i="10"/>
  <c r="F89" i="2" s="1"/>
  <c r="JM62" i="10"/>
  <c r="G89" i="2" s="1"/>
  <c r="JN62" i="10"/>
  <c r="H89" i="2" s="1"/>
  <c r="JO62" i="10"/>
  <c r="I89" i="2" s="1"/>
  <c r="JP62" i="10"/>
  <c r="J89" i="2" s="1"/>
  <c r="JL63" i="10"/>
  <c r="F90" i="2" s="1"/>
  <c r="JM63" i="10"/>
  <c r="G90" i="2" s="1"/>
  <c r="JN63" i="10"/>
  <c r="H90" i="2" s="1"/>
  <c r="JO63" i="10"/>
  <c r="I90" i="2" s="1"/>
  <c r="JP63" i="10"/>
  <c r="J90" i="2" s="1"/>
  <c r="JL64" i="10"/>
  <c r="F91" i="2" s="1"/>
  <c r="JM64" i="10"/>
  <c r="G91" i="2" s="1"/>
  <c r="JN64" i="10"/>
  <c r="H91" i="2" s="1"/>
  <c r="JO64" i="10"/>
  <c r="I91" i="2" s="1"/>
  <c r="JP64" i="10"/>
  <c r="J91" i="2" s="1"/>
  <c r="JL65" i="10"/>
  <c r="F92" i="2" s="1"/>
  <c r="JM65" i="10"/>
  <c r="G92" i="2" s="1"/>
  <c r="JN65" i="10"/>
  <c r="H92" i="2" s="1"/>
  <c r="JO65" i="10"/>
  <c r="I92" i="2" s="1"/>
  <c r="JP65" i="10"/>
  <c r="J92" i="2" s="1"/>
  <c r="JL66" i="10"/>
  <c r="F93" i="2" s="1"/>
  <c r="JM66" i="10"/>
  <c r="G93" i="2" s="1"/>
  <c r="JN66" i="10"/>
  <c r="H93" i="2" s="1"/>
  <c r="JO66" i="10"/>
  <c r="I93" i="2" s="1"/>
  <c r="JP66" i="10"/>
  <c r="J93" i="2" s="1"/>
  <c r="JL67" i="10"/>
  <c r="F94" i="2" s="1"/>
  <c r="JM67" i="10"/>
  <c r="G94" i="2" s="1"/>
  <c r="JN67" i="10"/>
  <c r="H94" i="2" s="1"/>
  <c r="JO67" i="10"/>
  <c r="I94" i="2" s="1"/>
  <c r="JP67" i="10"/>
  <c r="J94" i="2" s="1"/>
  <c r="JL68" i="10"/>
  <c r="F95" i="2" s="1"/>
  <c r="JM68" i="10"/>
  <c r="G95" i="2" s="1"/>
  <c r="JN68" i="10"/>
  <c r="H95" i="2" s="1"/>
  <c r="JO68" i="10"/>
  <c r="I95" i="2" s="1"/>
  <c r="JP68" i="10"/>
  <c r="J95" i="2" s="1"/>
  <c r="JL69" i="10"/>
  <c r="F96" i="2" s="1"/>
  <c r="JM69" i="10"/>
  <c r="G96" i="2" s="1"/>
  <c r="JN69" i="10"/>
  <c r="H96" i="2" s="1"/>
  <c r="JO69" i="10"/>
  <c r="I96" i="2" s="1"/>
  <c r="JP69" i="10"/>
  <c r="J96" i="2" s="1"/>
  <c r="JL70" i="10"/>
  <c r="F97" i="2" s="1"/>
  <c r="JM70" i="10"/>
  <c r="G97" i="2" s="1"/>
  <c r="JN70" i="10"/>
  <c r="H97" i="2" s="1"/>
  <c r="JO70" i="10"/>
  <c r="I97" i="2" s="1"/>
  <c r="JP70" i="10"/>
  <c r="J97" i="2" s="1"/>
  <c r="JL71" i="10"/>
  <c r="F98" i="2" s="1"/>
  <c r="JM71" i="10"/>
  <c r="G98" i="2" s="1"/>
  <c r="JN71" i="10"/>
  <c r="H98" i="2" s="1"/>
  <c r="JO71" i="10"/>
  <c r="I98" i="2" s="1"/>
  <c r="JP71" i="10"/>
  <c r="J98" i="2" s="1"/>
  <c r="JL72" i="10"/>
  <c r="F99" i="2" s="1"/>
  <c r="JM72" i="10"/>
  <c r="G99" i="2" s="1"/>
  <c r="JN72" i="10"/>
  <c r="H99" i="2" s="1"/>
  <c r="JO72" i="10"/>
  <c r="I99" i="2" s="1"/>
  <c r="JP72" i="10"/>
  <c r="J99" i="2" s="1"/>
  <c r="JL73" i="10"/>
  <c r="F100" i="2" s="1"/>
  <c r="JM73" i="10"/>
  <c r="G100" i="2" s="1"/>
  <c r="JN73" i="10"/>
  <c r="H100" i="2" s="1"/>
  <c r="JO73" i="10"/>
  <c r="I100" i="2" s="1"/>
  <c r="JP73" i="10"/>
  <c r="J100" i="2" s="1"/>
  <c r="JL74" i="10"/>
  <c r="F101" i="2" s="1"/>
  <c r="JM74" i="10"/>
  <c r="G101" i="2" s="1"/>
  <c r="JN74" i="10"/>
  <c r="H101" i="2" s="1"/>
  <c r="JO74" i="10"/>
  <c r="I101" i="2" s="1"/>
  <c r="JP74" i="10"/>
  <c r="J101" i="2" s="1"/>
  <c r="JL75" i="10"/>
  <c r="F102" i="2" s="1"/>
  <c r="JM75" i="10"/>
  <c r="G102" i="2" s="1"/>
  <c r="JN75" i="10"/>
  <c r="H102" i="2" s="1"/>
  <c r="JO75" i="10"/>
  <c r="I102" i="2" s="1"/>
  <c r="JP75" i="10"/>
  <c r="J102" i="2" s="1"/>
  <c r="JL76" i="10"/>
  <c r="F103" i="2" s="1"/>
  <c r="JM76" i="10"/>
  <c r="G103" i="2" s="1"/>
  <c r="JN76" i="10"/>
  <c r="H103" i="2" s="1"/>
  <c r="JO76" i="10"/>
  <c r="I103" i="2" s="1"/>
  <c r="JP76" i="10"/>
  <c r="J103" i="2" s="1"/>
  <c r="JL77" i="10"/>
  <c r="F104" i="2" s="1"/>
  <c r="JM77" i="10"/>
  <c r="G104" i="2" s="1"/>
  <c r="JN77" i="10"/>
  <c r="H104" i="2" s="1"/>
  <c r="JO77" i="10"/>
  <c r="I104" i="2" s="1"/>
  <c r="JP77" i="10"/>
  <c r="J104" i="2" s="1"/>
  <c r="JL78" i="10"/>
  <c r="F105" i="2" s="1"/>
  <c r="JM78" i="10"/>
  <c r="G105" i="2" s="1"/>
  <c r="JN78" i="10"/>
  <c r="H105" i="2" s="1"/>
  <c r="JO78" i="10"/>
  <c r="I105" i="2" s="1"/>
  <c r="JP78" i="10"/>
  <c r="J105" i="2" s="1"/>
  <c r="JL79" i="10"/>
  <c r="F106" i="2" s="1"/>
  <c r="JM79" i="10"/>
  <c r="G106" i="2" s="1"/>
  <c r="JN79" i="10"/>
  <c r="H106" i="2" s="1"/>
  <c r="JO79" i="10"/>
  <c r="I106" i="2" s="1"/>
  <c r="JP79" i="10"/>
  <c r="J106" i="2" s="1"/>
  <c r="JL80" i="10"/>
  <c r="F107" i="2" s="1"/>
  <c r="JM80" i="10"/>
  <c r="G107" i="2" s="1"/>
  <c r="JN80" i="10"/>
  <c r="H107" i="2" s="1"/>
  <c r="JO80" i="10"/>
  <c r="I107" i="2" s="1"/>
  <c r="JP80" i="10"/>
  <c r="J107" i="2" s="1"/>
  <c r="JL81" i="10"/>
  <c r="F108" i="2" s="1"/>
  <c r="JM81" i="10"/>
  <c r="G108" i="2" s="1"/>
  <c r="JN81" i="10"/>
  <c r="H108" i="2" s="1"/>
  <c r="JO81" i="10"/>
  <c r="I108" i="2" s="1"/>
  <c r="JP81" i="10"/>
  <c r="J108" i="2" s="1"/>
  <c r="JL82" i="10"/>
  <c r="F109" i="2" s="1"/>
  <c r="JM82" i="10"/>
  <c r="G109" i="2" s="1"/>
  <c r="JN82" i="10"/>
  <c r="H109" i="2" s="1"/>
  <c r="JO82" i="10"/>
  <c r="I109" i="2" s="1"/>
  <c r="JP82" i="10"/>
  <c r="J109" i="2" s="1"/>
  <c r="JL83" i="10"/>
  <c r="F110" i="2" s="1"/>
  <c r="JM83" i="10"/>
  <c r="G110" i="2" s="1"/>
  <c r="JN83" i="10"/>
  <c r="H110" i="2" s="1"/>
  <c r="JO83" i="10"/>
  <c r="I110" i="2" s="1"/>
  <c r="JP83" i="10"/>
  <c r="J110" i="2" s="1"/>
  <c r="JL84" i="10"/>
  <c r="F111" i="2" s="1"/>
  <c r="JM84" i="10"/>
  <c r="G111" i="2" s="1"/>
  <c r="JN84" i="10"/>
  <c r="H111" i="2" s="1"/>
  <c r="JO84" i="10"/>
  <c r="I111" i="2" s="1"/>
  <c r="JP84" i="10"/>
  <c r="J111" i="2" s="1"/>
  <c r="JP1" i="10"/>
  <c r="J19" i="2" s="1"/>
  <c r="JO1" i="10"/>
  <c r="I19" i="2" s="1"/>
  <c r="JN1" i="10"/>
  <c r="H19" i="2" s="1"/>
  <c r="JM1" i="10"/>
  <c r="G19" i="2" s="1"/>
  <c r="JL1" i="10"/>
  <c r="B17" i="2"/>
  <c r="C109" i="8"/>
  <c r="D109" i="8" s="1"/>
  <c r="C110" i="8"/>
  <c r="D110" i="8" s="1"/>
  <c r="C111" i="8"/>
  <c r="D111" i="8" s="1"/>
  <c r="C112" i="8"/>
  <c r="D112" i="8" s="1"/>
  <c r="C113" i="8"/>
  <c r="D113" i="8" s="1"/>
  <c r="C114" i="8"/>
  <c r="D114" i="8" s="1"/>
  <c r="C115" i="8"/>
  <c r="D115" i="8" s="1"/>
  <c r="C116" i="8"/>
  <c r="D116" i="8" s="1"/>
  <c r="C117" i="8"/>
  <c r="D117" i="8" s="1"/>
  <c r="C118" i="8"/>
  <c r="D118" i="8" s="1"/>
  <c r="C119" i="8"/>
  <c r="D119" i="8" s="1"/>
  <c r="C120" i="8"/>
  <c r="D120" i="8" s="1"/>
  <c r="C121" i="8"/>
  <c r="D121" i="8" s="1"/>
  <c r="C122" i="8"/>
  <c r="D122" i="8" s="1"/>
  <c r="C123" i="8"/>
  <c r="D123" i="8" s="1"/>
  <c r="C124" i="8"/>
  <c r="D124" i="8" s="1"/>
  <c r="C125" i="8"/>
  <c r="D125" i="8" s="1"/>
  <c r="C126" i="8"/>
  <c r="D126" i="8" s="1"/>
  <c r="C127" i="8"/>
  <c r="D127" i="8" s="1"/>
  <c r="C128" i="8"/>
  <c r="D128" i="8" s="1"/>
  <c r="C129" i="8"/>
  <c r="D129" i="8" s="1"/>
  <c r="C130" i="8"/>
  <c r="D130" i="8" s="1"/>
  <c r="C131" i="8"/>
  <c r="D131" i="8" s="1"/>
  <c r="C132" i="8"/>
  <c r="D132" i="8" s="1"/>
  <c r="C133" i="8"/>
  <c r="D133" i="8" s="1"/>
  <c r="C134" i="8"/>
  <c r="D134" i="8" s="1"/>
  <c r="C135" i="8"/>
  <c r="D135" i="8" s="1"/>
  <c r="C136" i="8"/>
  <c r="D136" i="8" s="1"/>
  <c r="C137" i="8"/>
  <c r="D137" i="8" s="1"/>
  <c r="C138" i="8"/>
  <c r="D138" i="8" s="1"/>
  <c r="C139" i="8"/>
  <c r="D139" i="8" s="1"/>
  <c r="C140" i="8"/>
  <c r="D140" i="8" s="1"/>
  <c r="C141" i="8"/>
  <c r="D141" i="8" s="1"/>
  <c r="C108" i="8"/>
  <c r="D108" i="8" s="1"/>
  <c r="AP104" i="8"/>
  <c r="J126" i="1" s="1"/>
  <c r="AO104" i="8"/>
  <c r="I126" i="1" s="1"/>
  <c r="AN104" i="8"/>
  <c r="H126" i="1" s="1"/>
  <c r="AM104" i="8"/>
  <c r="G126" i="1" s="1"/>
  <c r="AL104" i="8"/>
  <c r="F126" i="1" s="1"/>
  <c r="AP103" i="8"/>
  <c r="J125" i="1" s="1"/>
  <c r="AO103" i="8"/>
  <c r="I125" i="1" s="1"/>
  <c r="AN103" i="8"/>
  <c r="H125" i="1" s="1"/>
  <c r="AM103" i="8"/>
  <c r="G125" i="1" s="1"/>
  <c r="AL103" i="8"/>
  <c r="F125" i="1" s="1"/>
  <c r="AP102" i="8"/>
  <c r="J124" i="1" s="1"/>
  <c r="AO102" i="8"/>
  <c r="I124" i="1" s="1"/>
  <c r="AN102" i="8"/>
  <c r="H124" i="1" s="1"/>
  <c r="AM102" i="8"/>
  <c r="G124" i="1" s="1"/>
  <c r="AL102" i="8"/>
  <c r="F124" i="1" s="1"/>
  <c r="AP101" i="8"/>
  <c r="J123" i="1" s="1"/>
  <c r="AO101" i="8"/>
  <c r="I123" i="1" s="1"/>
  <c r="AN101" i="8"/>
  <c r="H123" i="1" s="1"/>
  <c r="AM101" i="8"/>
  <c r="G123" i="1" s="1"/>
  <c r="AL101" i="8"/>
  <c r="F123" i="1" s="1"/>
  <c r="AP100" i="8"/>
  <c r="J122" i="1" s="1"/>
  <c r="AO100" i="8"/>
  <c r="I122" i="1" s="1"/>
  <c r="AN100" i="8"/>
  <c r="H122" i="1" s="1"/>
  <c r="AM100" i="8"/>
  <c r="G122" i="1" s="1"/>
  <c r="AL100" i="8"/>
  <c r="F122" i="1" s="1"/>
  <c r="AP99" i="8"/>
  <c r="J121" i="1" s="1"/>
  <c r="AO99" i="8"/>
  <c r="I121" i="1" s="1"/>
  <c r="AN99" i="8"/>
  <c r="H121" i="1" s="1"/>
  <c r="AM99" i="8"/>
  <c r="G121" i="1" s="1"/>
  <c r="AL99" i="8"/>
  <c r="F121" i="1" s="1"/>
  <c r="AP98" i="8"/>
  <c r="J120" i="1" s="1"/>
  <c r="AO98" i="8"/>
  <c r="I120" i="1" s="1"/>
  <c r="AN98" i="8"/>
  <c r="H120" i="1" s="1"/>
  <c r="AM98" i="8"/>
  <c r="G120" i="1" s="1"/>
  <c r="AL98" i="8"/>
  <c r="F120" i="1" s="1"/>
  <c r="AP97" i="8"/>
  <c r="J119" i="1" s="1"/>
  <c r="AO97" i="8"/>
  <c r="I119" i="1" s="1"/>
  <c r="AN97" i="8"/>
  <c r="H119" i="1" s="1"/>
  <c r="AM97" i="8"/>
  <c r="G119" i="1" s="1"/>
  <c r="AL97" i="8"/>
  <c r="F119" i="1" s="1"/>
  <c r="L119" i="1" s="1"/>
  <c r="AP96" i="8"/>
  <c r="J118" i="1" s="1"/>
  <c r="AO96" i="8"/>
  <c r="I118" i="1" s="1"/>
  <c r="AN96" i="8"/>
  <c r="H118" i="1" s="1"/>
  <c r="AM96" i="8"/>
  <c r="G118" i="1" s="1"/>
  <c r="AL96" i="8"/>
  <c r="F118" i="1" s="1"/>
  <c r="AP95" i="8"/>
  <c r="J117" i="1" s="1"/>
  <c r="AO95" i="8"/>
  <c r="I117" i="1" s="1"/>
  <c r="AN95" i="8"/>
  <c r="H117" i="1" s="1"/>
  <c r="AM95" i="8"/>
  <c r="G117" i="1" s="1"/>
  <c r="AL95" i="8"/>
  <c r="F117" i="1" s="1"/>
  <c r="AP94" i="8"/>
  <c r="J116" i="1" s="1"/>
  <c r="AO94" i="8"/>
  <c r="I116" i="1" s="1"/>
  <c r="AN94" i="8"/>
  <c r="H116" i="1" s="1"/>
  <c r="AM94" i="8"/>
  <c r="G116" i="1" s="1"/>
  <c r="AL94" i="8"/>
  <c r="F116" i="1" s="1"/>
  <c r="AP93" i="8"/>
  <c r="J115" i="1" s="1"/>
  <c r="AO93" i="8"/>
  <c r="I115" i="1" s="1"/>
  <c r="AN93" i="8"/>
  <c r="H115" i="1" s="1"/>
  <c r="AM93" i="8"/>
  <c r="G115" i="1" s="1"/>
  <c r="AL93" i="8"/>
  <c r="F115" i="1" s="1"/>
  <c r="L115" i="1" s="1"/>
  <c r="AP92" i="8"/>
  <c r="J114" i="1" s="1"/>
  <c r="AO92" i="8"/>
  <c r="I114" i="1" s="1"/>
  <c r="AN92" i="8"/>
  <c r="H114" i="1" s="1"/>
  <c r="AM92" i="8"/>
  <c r="G114" i="1" s="1"/>
  <c r="AL92" i="8"/>
  <c r="F114" i="1" s="1"/>
  <c r="L114" i="1" s="1"/>
  <c r="AP91" i="8"/>
  <c r="J113" i="1" s="1"/>
  <c r="AO91" i="8"/>
  <c r="I113" i="1" s="1"/>
  <c r="AN91" i="8"/>
  <c r="H113" i="1" s="1"/>
  <c r="AM91" i="8"/>
  <c r="G113" i="1" s="1"/>
  <c r="AL91" i="8"/>
  <c r="F113" i="1" s="1"/>
  <c r="AP90" i="8"/>
  <c r="J112" i="1" s="1"/>
  <c r="AO90" i="8"/>
  <c r="I112" i="1" s="1"/>
  <c r="AN90" i="8"/>
  <c r="H112" i="1" s="1"/>
  <c r="AM90" i="8"/>
  <c r="G112" i="1" s="1"/>
  <c r="AL90" i="8"/>
  <c r="F112" i="1" s="1"/>
  <c r="AP89" i="8"/>
  <c r="J111" i="1" s="1"/>
  <c r="AO89" i="8"/>
  <c r="I111" i="1" s="1"/>
  <c r="AN89" i="8"/>
  <c r="H111" i="1" s="1"/>
  <c r="AM89" i="8"/>
  <c r="G111" i="1" s="1"/>
  <c r="AL89" i="8"/>
  <c r="F111" i="1" s="1"/>
  <c r="AP88" i="8"/>
  <c r="J110" i="1" s="1"/>
  <c r="AO88" i="8"/>
  <c r="I110" i="1" s="1"/>
  <c r="AN88" i="8"/>
  <c r="H110" i="1" s="1"/>
  <c r="AM88" i="8"/>
  <c r="G110" i="1" s="1"/>
  <c r="AL88" i="8"/>
  <c r="F110" i="1" s="1"/>
  <c r="AP87" i="8"/>
  <c r="J109" i="1" s="1"/>
  <c r="AO87" i="8"/>
  <c r="I109" i="1" s="1"/>
  <c r="AN87" i="8"/>
  <c r="H109" i="1" s="1"/>
  <c r="AM87" i="8"/>
  <c r="G109" i="1" s="1"/>
  <c r="AL87" i="8"/>
  <c r="F109" i="1" s="1"/>
  <c r="AP86" i="8"/>
  <c r="J108" i="1" s="1"/>
  <c r="AO86" i="8"/>
  <c r="I108" i="1" s="1"/>
  <c r="AN86" i="8"/>
  <c r="H108" i="1" s="1"/>
  <c r="AM86" i="8"/>
  <c r="G108" i="1" s="1"/>
  <c r="AL86" i="8"/>
  <c r="F108" i="1" s="1"/>
  <c r="AP85" i="8"/>
  <c r="J107" i="1" s="1"/>
  <c r="AO85" i="8"/>
  <c r="I107" i="1" s="1"/>
  <c r="AN85" i="8"/>
  <c r="H107" i="1" s="1"/>
  <c r="AM85" i="8"/>
  <c r="G107" i="1" s="1"/>
  <c r="AL85" i="8"/>
  <c r="F107" i="1" s="1"/>
  <c r="AP84" i="8"/>
  <c r="J106" i="1" s="1"/>
  <c r="AO84" i="8"/>
  <c r="I106" i="1" s="1"/>
  <c r="AN84" i="8"/>
  <c r="H106" i="1" s="1"/>
  <c r="AM84" i="8"/>
  <c r="G106" i="1" s="1"/>
  <c r="AL84" i="8"/>
  <c r="F106" i="1" s="1"/>
  <c r="AP83" i="8"/>
  <c r="J105" i="1" s="1"/>
  <c r="AO83" i="8"/>
  <c r="I105" i="1" s="1"/>
  <c r="AN83" i="8"/>
  <c r="H105" i="1" s="1"/>
  <c r="AM83" i="8"/>
  <c r="G105" i="1" s="1"/>
  <c r="AL83" i="8"/>
  <c r="F105" i="1" s="1"/>
  <c r="AP82" i="8"/>
  <c r="J104" i="1" s="1"/>
  <c r="AO82" i="8"/>
  <c r="I104" i="1" s="1"/>
  <c r="AN82" i="8"/>
  <c r="H104" i="1" s="1"/>
  <c r="AM82" i="8"/>
  <c r="G104" i="1" s="1"/>
  <c r="AL82" i="8"/>
  <c r="F104" i="1" s="1"/>
  <c r="AP81" i="8"/>
  <c r="J103" i="1" s="1"/>
  <c r="AO81" i="8"/>
  <c r="I103" i="1" s="1"/>
  <c r="AN81" i="8"/>
  <c r="H103" i="1" s="1"/>
  <c r="AM81" i="8"/>
  <c r="G103" i="1" s="1"/>
  <c r="AL81" i="8"/>
  <c r="F103" i="1" s="1"/>
  <c r="L103" i="1" s="1"/>
  <c r="AP80" i="8"/>
  <c r="J102" i="1" s="1"/>
  <c r="AO80" i="8"/>
  <c r="I102" i="1" s="1"/>
  <c r="AN80" i="8"/>
  <c r="H102" i="1" s="1"/>
  <c r="AM80" i="8"/>
  <c r="G102" i="1" s="1"/>
  <c r="AL80" i="8"/>
  <c r="F102" i="1" s="1"/>
  <c r="AP79" i="8"/>
  <c r="J101" i="1" s="1"/>
  <c r="AO79" i="8"/>
  <c r="I101" i="1" s="1"/>
  <c r="AN79" i="8"/>
  <c r="H101" i="1" s="1"/>
  <c r="AM79" i="8"/>
  <c r="G101" i="1" s="1"/>
  <c r="AL79" i="8"/>
  <c r="F101" i="1" s="1"/>
  <c r="AP78" i="8"/>
  <c r="J100" i="1" s="1"/>
  <c r="AO78" i="8"/>
  <c r="I100" i="1" s="1"/>
  <c r="AN78" i="8"/>
  <c r="H100" i="1" s="1"/>
  <c r="AM78" i="8"/>
  <c r="G100" i="1" s="1"/>
  <c r="AL78" i="8"/>
  <c r="F100" i="1" s="1"/>
  <c r="AP77" i="8"/>
  <c r="J99" i="1" s="1"/>
  <c r="AO77" i="8"/>
  <c r="I99" i="1" s="1"/>
  <c r="AN77" i="8"/>
  <c r="H99" i="1" s="1"/>
  <c r="AM77" i="8"/>
  <c r="G99" i="1" s="1"/>
  <c r="AL77" i="8"/>
  <c r="F99" i="1" s="1"/>
  <c r="L99" i="1" s="1"/>
  <c r="AP76" i="8"/>
  <c r="J98" i="1" s="1"/>
  <c r="AO76" i="8"/>
  <c r="I98" i="1" s="1"/>
  <c r="AN76" i="8"/>
  <c r="H98" i="1" s="1"/>
  <c r="AM76" i="8"/>
  <c r="G98" i="1" s="1"/>
  <c r="AL76" i="8"/>
  <c r="F98" i="1" s="1"/>
  <c r="AP75" i="8"/>
  <c r="J97" i="1" s="1"/>
  <c r="AO75" i="8"/>
  <c r="I97" i="1" s="1"/>
  <c r="AN75" i="8"/>
  <c r="H97" i="1" s="1"/>
  <c r="AM75" i="8"/>
  <c r="G97" i="1" s="1"/>
  <c r="AL75" i="8"/>
  <c r="F97" i="1" s="1"/>
  <c r="AP74" i="8"/>
  <c r="J96" i="1" s="1"/>
  <c r="AO74" i="8"/>
  <c r="I96" i="1" s="1"/>
  <c r="AN74" i="8"/>
  <c r="H96" i="1" s="1"/>
  <c r="AM74" i="8"/>
  <c r="G96" i="1" s="1"/>
  <c r="AL74" i="8"/>
  <c r="F96" i="1" s="1"/>
  <c r="AP73" i="8"/>
  <c r="J95" i="1" s="1"/>
  <c r="AO73" i="8"/>
  <c r="I95" i="1" s="1"/>
  <c r="AN73" i="8"/>
  <c r="H95" i="1" s="1"/>
  <c r="AM73" i="8"/>
  <c r="G95" i="1" s="1"/>
  <c r="AL73" i="8"/>
  <c r="F95" i="1" s="1"/>
  <c r="L95" i="1" s="1"/>
  <c r="AP72" i="8"/>
  <c r="J94" i="1" s="1"/>
  <c r="AO72" i="8"/>
  <c r="I94" i="1" s="1"/>
  <c r="AN72" i="8"/>
  <c r="H94" i="1" s="1"/>
  <c r="AM72" i="8"/>
  <c r="G94" i="1" s="1"/>
  <c r="AL72" i="8"/>
  <c r="F94" i="1" s="1"/>
  <c r="AP71" i="8"/>
  <c r="J93" i="1" s="1"/>
  <c r="AO71" i="8"/>
  <c r="I93" i="1" s="1"/>
  <c r="AN71" i="8"/>
  <c r="H93" i="1" s="1"/>
  <c r="AM71" i="8"/>
  <c r="G93" i="1" s="1"/>
  <c r="AL71" i="8"/>
  <c r="F93" i="1" s="1"/>
  <c r="AP70" i="8"/>
  <c r="J92" i="1" s="1"/>
  <c r="AO70" i="8"/>
  <c r="I92" i="1" s="1"/>
  <c r="AN70" i="8"/>
  <c r="H92" i="1" s="1"/>
  <c r="AM70" i="8"/>
  <c r="G92" i="1" s="1"/>
  <c r="AL70" i="8"/>
  <c r="F92" i="1" s="1"/>
  <c r="AP69" i="8"/>
  <c r="J91" i="1" s="1"/>
  <c r="AO69" i="8"/>
  <c r="I91" i="1" s="1"/>
  <c r="AN69" i="8"/>
  <c r="H91" i="1" s="1"/>
  <c r="AM69" i="8"/>
  <c r="G91" i="1" s="1"/>
  <c r="AL69" i="8"/>
  <c r="F91" i="1" s="1"/>
  <c r="AP68" i="8"/>
  <c r="J90" i="1" s="1"/>
  <c r="AO68" i="8"/>
  <c r="I90" i="1" s="1"/>
  <c r="AN68" i="8"/>
  <c r="H90" i="1" s="1"/>
  <c r="AM68" i="8"/>
  <c r="G90" i="1" s="1"/>
  <c r="AL68" i="8"/>
  <c r="F90" i="1" s="1"/>
  <c r="AP67" i="8"/>
  <c r="J89" i="1" s="1"/>
  <c r="AO67" i="8"/>
  <c r="I89" i="1" s="1"/>
  <c r="AN67" i="8"/>
  <c r="H89" i="1" s="1"/>
  <c r="AM67" i="8"/>
  <c r="G89" i="1" s="1"/>
  <c r="AL67" i="8"/>
  <c r="F89" i="1" s="1"/>
  <c r="AP66" i="8"/>
  <c r="J88" i="1" s="1"/>
  <c r="AO66" i="8"/>
  <c r="I88" i="1" s="1"/>
  <c r="AN66" i="8"/>
  <c r="H88" i="1" s="1"/>
  <c r="AM66" i="8"/>
  <c r="G88" i="1" s="1"/>
  <c r="AL66" i="8"/>
  <c r="F88" i="1" s="1"/>
  <c r="AP65" i="8"/>
  <c r="J87" i="1" s="1"/>
  <c r="AO65" i="8"/>
  <c r="I87" i="1" s="1"/>
  <c r="AN65" i="8"/>
  <c r="H87" i="1" s="1"/>
  <c r="AM65" i="8"/>
  <c r="G87" i="1" s="1"/>
  <c r="AL65" i="8"/>
  <c r="F87" i="1" s="1"/>
  <c r="L87" i="1" s="1"/>
  <c r="AP64" i="8"/>
  <c r="J86" i="1" s="1"/>
  <c r="AO64" i="8"/>
  <c r="I86" i="1" s="1"/>
  <c r="AN64" i="8"/>
  <c r="H86" i="1" s="1"/>
  <c r="AM64" i="8"/>
  <c r="G86" i="1" s="1"/>
  <c r="AL64" i="8"/>
  <c r="F86" i="1" s="1"/>
  <c r="AP63" i="8"/>
  <c r="J85" i="1" s="1"/>
  <c r="AO63" i="8"/>
  <c r="I85" i="1" s="1"/>
  <c r="AN63" i="8"/>
  <c r="H85" i="1" s="1"/>
  <c r="AM63" i="8"/>
  <c r="G85" i="1" s="1"/>
  <c r="AL63" i="8"/>
  <c r="F85" i="1" s="1"/>
  <c r="AP62" i="8"/>
  <c r="J84" i="1" s="1"/>
  <c r="AO62" i="8"/>
  <c r="I84" i="1" s="1"/>
  <c r="AN62" i="8"/>
  <c r="H84" i="1" s="1"/>
  <c r="AM62" i="8"/>
  <c r="G84" i="1" s="1"/>
  <c r="AL62" i="8"/>
  <c r="F84" i="1" s="1"/>
  <c r="AP61" i="8"/>
  <c r="J83" i="1" s="1"/>
  <c r="AO61" i="8"/>
  <c r="I83" i="1" s="1"/>
  <c r="AN61" i="8"/>
  <c r="H83" i="1" s="1"/>
  <c r="AM61" i="8"/>
  <c r="G83" i="1" s="1"/>
  <c r="AL61" i="8"/>
  <c r="F83" i="1" s="1"/>
  <c r="L83" i="1" s="1"/>
  <c r="M83" i="1" s="1"/>
  <c r="AP60" i="8"/>
  <c r="J82" i="1" s="1"/>
  <c r="AO60" i="8"/>
  <c r="I82" i="1" s="1"/>
  <c r="AN60" i="8"/>
  <c r="H82" i="1" s="1"/>
  <c r="AM60" i="8"/>
  <c r="G82" i="1" s="1"/>
  <c r="AL60" i="8"/>
  <c r="F82" i="1" s="1"/>
  <c r="AP59" i="8"/>
  <c r="J81" i="1" s="1"/>
  <c r="AO59" i="8"/>
  <c r="I81" i="1" s="1"/>
  <c r="AN59" i="8"/>
  <c r="H81" i="1" s="1"/>
  <c r="AM59" i="8"/>
  <c r="G81" i="1" s="1"/>
  <c r="AL59" i="8"/>
  <c r="F81" i="1" s="1"/>
  <c r="AP58" i="8"/>
  <c r="J80" i="1" s="1"/>
  <c r="AO58" i="8"/>
  <c r="I80" i="1" s="1"/>
  <c r="AN58" i="8"/>
  <c r="H80" i="1" s="1"/>
  <c r="AM58" i="8"/>
  <c r="G80" i="1" s="1"/>
  <c r="AL58" i="8"/>
  <c r="F80" i="1" s="1"/>
  <c r="AP57" i="8"/>
  <c r="J79" i="1" s="1"/>
  <c r="AO57" i="8"/>
  <c r="I79" i="1" s="1"/>
  <c r="AN57" i="8"/>
  <c r="H79" i="1" s="1"/>
  <c r="AM57" i="8"/>
  <c r="G79" i="1" s="1"/>
  <c r="AL57" i="8"/>
  <c r="F79" i="1" s="1"/>
  <c r="L79" i="1" s="1"/>
  <c r="AP56" i="8"/>
  <c r="J78" i="1" s="1"/>
  <c r="AO56" i="8"/>
  <c r="I78" i="1" s="1"/>
  <c r="AN56" i="8"/>
  <c r="H78" i="1" s="1"/>
  <c r="AM56" i="8"/>
  <c r="G78" i="1" s="1"/>
  <c r="AL56" i="8"/>
  <c r="F78" i="1" s="1"/>
  <c r="L78" i="1" s="1"/>
  <c r="M78" i="1" s="1"/>
  <c r="AP55" i="8"/>
  <c r="J77" i="1" s="1"/>
  <c r="AO55" i="8"/>
  <c r="I77" i="1" s="1"/>
  <c r="AN55" i="8"/>
  <c r="H77" i="1" s="1"/>
  <c r="AM55" i="8"/>
  <c r="G77" i="1" s="1"/>
  <c r="AL55" i="8"/>
  <c r="F77" i="1" s="1"/>
  <c r="AP54" i="8"/>
  <c r="J76" i="1" s="1"/>
  <c r="AO54" i="8"/>
  <c r="I76" i="1" s="1"/>
  <c r="AN54" i="8"/>
  <c r="H76" i="1" s="1"/>
  <c r="AM54" i="8"/>
  <c r="G76" i="1" s="1"/>
  <c r="AL54" i="8"/>
  <c r="F76" i="1" s="1"/>
  <c r="AP53" i="8"/>
  <c r="J75" i="1" s="1"/>
  <c r="AO53" i="8"/>
  <c r="I75" i="1" s="1"/>
  <c r="AN53" i="8"/>
  <c r="H75" i="1" s="1"/>
  <c r="AM53" i="8"/>
  <c r="G75" i="1" s="1"/>
  <c r="AL53" i="8"/>
  <c r="F75" i="1" s="1"/>
  <c r="L75" i="1" s="1"/>
  <c r="M75" i="1" s="1"/>
  <c r="AP52" i="8"/>
  <c r="J74" i="1" s="1"/>
  <c r="AO52" i="8"/>
  <c r="I74" i="1" s="1"/>
  <c r="AN52" i="8"/>
  <c r="H74" i="1" s="1"/>
  <c r="AM52" i="8"/>
  <c r="G74" i="1" s="1"/>
  <c r="AL52" i="8"/>
  <c r="F74" i="1" s="1"/>
  <c r="AP51" i="8"/>
  <c r="J73" i="1" s="1"/>
  <c r="AO51" i="8"/>
  <c r="I73" i="1" s="1"/>
  <c r="AN51" i="8"/>
  <c r="H73" i="1" s="1"/>
  <c r="AM51" i="8"/>
  <c r="G73" i="1" s="1"/>
  <c r="AL51" i="8"/>
  <c r="F73" i="1" s="1"/>
  <c r="AP50" i="8"/>
  <c r="J72" i="1" s="1"/>
  <c r="AO50" i="8"/>
  <c r="I72" i="1" s="1"/>
  <c r="AN50" i="8"/>
  <c r="H72" i="1" s="1"/>
  <c r="AM50" i="8"/>
  <c r="G72" i="1" s="1"/>
  <c r="AL50" i="8"/>
  <c r="F72" i="1" s="1"/>
  <c r="AP49" i="8"/>
  <c r="J71" i="1" s="1"/>
  <c r="AO49" i="8"/>
  <c r="I71" i="1" s="1"/>
  <c r="AN49" i="8"/>
  <c r="H71" i="1" s="1"/>
  <c r="AM49" i="8"/>
  <c r="G71" i="1" s="1"/>
  <c r="AL49" i="8"/>
  <c r="F71" i="1" s="1"/>
  <c r="L71" i="1" s="1"/>
  <c r="AP48" i="8"/>
  <c r="J70" i="1" s="1"/>
  <c r="AO48" i="8"/>
  <c r="I70" i="1" s="1"/>
  <c r="AN48" i="8"/>
  <c r="H70" i="1" s="1"/>
  <c r="AM48" i="8"/>
  <c r="G70" i="1" s="1"/>
  <c r="AL48" i="8"/>
  <c r="F70" i="1" s="1"/>
  <c r="AP47" i="8"/>
  <c r="J69" i="1" s="1"/>
  <c r="AO47" i="8"/>
  <c r="I69" i="1" s="1"/>
  <c r="AN47" i="8"/>
  <c r="H69" i="1" s="1"/>
  <c r="AM47" i="8"/>
  <c r="G69" i="1" s="1"/>
  <c r="AL47" i="8"/>
  <c r="F69" i="1" s="1"/>
  <c r="AP46" i="8"/>
  <c r="J68" i="1" s="1"/>
  <c r="AO46" i="8"/>
  <c r="I68" i="1" s="1"/>
  <c r="AN46" i="8"/>
  <c r="H68" i="1" s="1"/>
  <c r="AM46" i="8"/>
  <c r="G68" i="1" s="1"/>
  <c r="AL46" i="8"/>
  <c r="F68" i="1" s="1"/>
  <c r="AP45" i="8"/>
  <c r="J67" i="1" s="1"/>
  <c r="AO45" i="8"/>
  <c r="I67" i="1" s="1"/>
  <c r="AN45" i="8"/>
  <c r="H67" i="1" s="1"/>
  <c r="AM45" i="8"/>
  <c r="G67" i="1" s="1"/>
  <c r="AL45" i="8"/>
  <c r="F67" i="1" s="1"/>
  <c r="L67" i="1" s="1"/>
  <c r="AP44" i="8"/>
  <c r="J66" i="1" s="1"/>
  <c r="AO44" i="8"/>
  <c r="I66" i="1" s="1"/>
  <c r="AN44" i="8"/>
  <c r="H66" i="1" s="1"/>
  <c r="AM44" i="8"/>
  <c r="G66" i="1" s="1"/>
  <c r="AL44" i="8"/>
  <c r="F66" i="1" s="1"/>
  <c r="AP43" i="8"/>
  <c r="J65" i="1" s="1"/>
  <c r="AO43" i="8"/>
  <c r="I65" i="1" s="1"/>
  <c r="AN43" i="8"/>
  <c r="H65" i="1" s="1"/>
  <c r="AM43" i="8"/>
  <c r="G65" i="1" s="1"/>
  <c r="AL43" i="8"/>
  <c r="F65" i="1" s="1"/>
  <c r="AP42" i="8"/>
  <c r="J64" i="1" s="1"/>
  <c r="AO42" i="8"/>
  <c r="I64" i="1" s="1"/>
  <c r="AN42" i="8"/>
  <c r="H64" i="1" s="1"/>
  <c r="AM42" i="8"/>
  <c r="G64" i="1" s="1"/>
  <c r="AL42" i="8"/>
  <c r="F64" i="1" s="1"/>
  <c r="AP41" i="8"/>
  <c r="J63" i="1" s="1"/>
  <c r="AO41" i="8"/>
  <c r="I63" i="1" s="1"/>
  <c r="AN41" i="8"/>
  <c r="H63" i="1" s="1"/>
  <c r="AM41" i="8"/>
  <c r="G63" i="1" s="1"/>
  <c r="AL41" i="8"/>
  <c r="F63" i="1" s="1"/>
  <c r="L63" i="1" s="1"/>
  <c r="AP40" i="8"/>
  <c r="J62" i="1" s="1"/>
  <c r="AO40" i="8"/>
  <c r="I62" i="1" s="1"/>
  <c r="AN40" i="8"/>
  <c r="H62" i="1" s="1"/>
  <c r="AM40" i="8"/>
  <c r="G62" i="1" s="1"/>
  <c r="AL40" i="8"/>
  <c r="F62" i="1" s="1"/>
  <c r="AP39" i="8"/>
  <c r="J61" i="1" s="1"/>
  <c r="AO39" i="8"/>
  <c r="I61" i="1" s="1"/>
  <c r="AN39" i="8"/>
  <c r="H61" i="1" s="1"/>
  <c r="AM39" i="8"/>
  <c r="G61" i="1" s="1"/>
  <c r="AL39" i="8"/>
  <c r="F61" i="1" s="1"/>
  <c r="AP38" i="8"/>
  <c r="J60" i="1" s="1"/>
  <c r="AO38" i="8"/>
  <c r="I60" i="1" s="1"/>
  <c r="AN38" i="8"/>
  <c r="H60" i="1" s="1"/>
  <c r="AM38" i="8"/>
  <c r="G60" i="1" s="1"/>
  <c r="AL38" i="8"/>
  <c r="F60" i="1" s="1"/>
  <c r="AP37" i="8"/>
  <c r="J59" i="1" s="1"/>
  <c r="AO37" i="8"/>
  <c r="I59" i="1" s="1"/>
  <c r="AN37" i="8"/>
  <c r="H59" i="1" s="1"/>
  <c r="AM37" i="8"/>
  <c r="G59" i="1" s="1"/>
  <c r="AL37" i="8"/>
  <c r="F59" i="1" s="1"/>
  <c r="L59" i="1" s="1"/>
  <c r="AP36" i="8"/>
  <c r="J58" i="1" s="1"/>
  <c r="AO36" i="8"/>
  <c r="I58" i="1" s="1"/>
  <c r="AN36" i="8"/>
  <c r="H58" i="1" s="1"/>
  <c r="AM36" i="8"/>
  <c r="G58" i="1" s="1"/>
  <c r="AL36" i="8"/>
  <c r="F58" i="1" s="1"/>
  <c r="AP35" i="8"/>
  <c r="J57" i="1" s="1"/>
  <c r="AO35" i="8"/>
  <c r="I57" i="1" s="1"/>
  <c r="AN35" i="8"/>
  <c r="H57" i="1" s="1"/>
  <c r="AM35" i="8"/>
  <c r="G57" i="1" s="1"/>
  <c r="AL35" i="8"/>
  <c r="F57" i="1" s="1"/>
  <c r="AP34" i="8"/>
  <c r="J56" i="1" s="1"/>
  <c r="AO34" i="8"/>
  <c r="I56" i="1" s="1"/>
  <c r="AN34" i="8"/>
  <c r="H56" i="1" s="1"/>
  <c r="AM34" i="8"/>
  <c r="G56" i="1" s="1"/>
  <c r="AL34" i="8"/>
  <c r="F56" i="1" s="1"/>
  <c r="AP33" i="8"/>
  <c r="J55" i="1" s="1"/>
  <c r="AO33" i="8"/>
  <c r="I55" i="1" s="1"/>
  <c r="AN33" i="8"/>
  <c r="H55" i="1" s="1"/>
  <c r="AM33" i="8"/>
  <c r="G55" i="1" s="1"/>
  <c r="AL33" i="8"/>
  <c r="F55" i="1" s="1"/>
  <c r="L55" i="1" s="1"/>
  <c r="AP32" i="8"/>
  <c r="J54" i="1" s="1"/>
  <c r="AO32" i="8"/>
  <c r="I54" i="1" s="1"/>
  <c r="AN32" i="8"/>
  <c r="H54" i="1" s="1"/>
  <c r="AM32" i="8"/>
  <c r="G54" i="1" s="1"/>
  <c r="AL32" i="8"/>
  <c r="F54" i="1" s="1"/>
  <c r="AP31" i="8"/>
  <c r="J53" i="1" s="1"/>
  <c r="AO31" i="8"/>
  <c r="I53" i="1" s="1"/>
  <c r="AN31" i="8"/>
  <c r="H53" i="1" s="1"/>
  <c r="AM31" i="8"/>
  <c r="G53" i="1" s="1"/>
  <c r="AL31" i="8"/>
  <c r="F53" i="1" s="1"/>
  <c r="AP30" i="8"/>
  <c r="J52" i="1" s="1"/>
  <c r="AO30" i="8"/>
  <c r="I52" i="1" s="1"/>
  <c r="AN30" i="8"/>
  <c r="H52" i="1" s="1"/>
  <c r="AM30" i="8"/>
  <c r="G52" i="1" s="1"/>
  <c r="AL30" i="8"/>
  <c r="F52" i="1" s="1"/>
  <c r="AP29" i="8"/>
  <c r="J51" i="1" s="1"/>
  <c r="AO29" i="8"/>
  <c r="I51" i="1" s="1"/>
  <c r="AN29" i="8"/>
  <c r="H51" i="1" s="1"/>
  <c r="AM29" i="8"/>
  <c r="G51" i="1" s="1"/>
  <c r="AL29" i="8"/>
  <c r="F51" i="1" s="1"/>
  <c r="L51" i="1" s="1"/>
  <c r="M51" i="1" s="1"/>
  <c r="AP28" i="8"/>
  <c r="J50" i="1" s="1"/>
  <c r="AO28" i="8"/>
  <c r="I50" i="1" s="1"/>
  <c r="AN28" i="8"/>
  <c r="H50" i="1" s="1"/>
  <c r="AM28" i="8"/>
  <c r="G50" i="1" s="1"/>
  <c r="AL28" i="8"/>
  <c r="F50" i="1" s="1"/>
  <c r="AP27" i="8"/>
  <c r="J49" i="1" s="1"/>
  <c r="AO27" i="8"/>
  <c r="I49" i="1" s="1"/>
  <c r="AN27" i="8"/>
  <c r="H49" i="1" s="1"/>
  <c r="AM27" i="8"/>
  <c r="G49" i="1" s="1"/>
  <c r="AL27" i="8"/>
  <c r="F49" i="1" s="1"/>
  <c r="AP26" i="8"/>
  <c r="J48" i="1" s="1"/>
  <c r="AO26" i="8"/>
  <c r="I48" i="1" s="1"/>
  <c r="AN26" i="8"/>
  <c r="H48" i="1" s="1"/>
  <c r="AM26" i="8"/>
  <c r="G48" i="1" s="1"/>
  <c r="AL26" i="8"/>
  <c r="F48" i="1" s="1"/>
  <c r="AP25" i="8"/>
  <c r="J47" i="1" s="1"/>
  <c r="AO25" i="8"/>
  <c r="I47" i="1" s="1"/>
  <c r="AN25" i="8"/>
  <c r="H47" i="1" s="1"/>
  <c r="AM25" i="8"/>
  <c r="G47" i="1" s="1"/>
  <c r="AL25" i="8"/>
  <c r="F47" i="1" s="1"/>
  <c r="L47" i="1" s="1"/>
  <c r="AP24" i="8"/>
  <c r="J46" i="1" s="1"/>
  <c r="AO24" i="8"/>
  <c r="I46" i="1" s="1"/>
  <c r="AN24" i="8"/>
  <c r="H46" i="1" s="1"/>
  <c r="AM24" i="8"/>
  <c r="G46" i="1" s="1"/>
  <c r="AL24" i="8"/>
  <c r="F46" i="1" s="1"/>
  <c r="L46" i="1" s="1"/>
  <c r="AP23" i="8"/>
  <c r="J45" i="1" s="1"/>
  <c r="AO23" i="8"/>
  <c r="I45" i="1" s="1"/>
  <c r="AN23" i="8"/>
  <c r="H45" i="1" s="1"/>
  <c r="AM23" i="8"/>
  <c r="G45" i="1" s="1"/>
  <c r="AL23" i="8"/>
  <c r="F45" i="1" s="1"/>
  <c r="AP22" i="8"/>
  <c r="J44" i="1" s="1"/>
  <c r="AO22" i="8"/>
  <c r="I44" i="1" s="1"/>
  <c r="AN22" i="8"/>
  <c r="H44" i="1" s="1"/>
  <c r="AM22" i="8"/>
  <c r="G44" i="1" s="1"/>
  <c r="AL22" i="8"/>
  <c r="F44" i="1" s="1"/>
  <c r="AP21" i="8"/>
  <c r="J43" i="1" s="1"/>
  <c r="AO21" i="8"/>
  <c r="I43" i="1" s="1"/>
  <c r="AN21" i="8"/>
  <c r="H43" i="1" s="1"/>
  <c r="AM21" i="8"/>
  <c r="G43" i="1" s="1"/>
  <c r="AL21" i="8"/>
  <c r="F43" i="1" s="1"/>
  <c r="AP20" i="8"/>
  <c r="J42" i="1" s="1"/>
  <c r="AO20" i="8"/>
  <c r="I42" i="1" s="1"/>
  <c r="AN20" i="8"/>
  <c r="H42" i="1" s="1"/>
  <c r="AM20" i="8"/>
  <c r="G42" i="1" s="1"/>
  <c r="AL20" i="8"/>
  <c r="F42" i="1" s="1"/>
  <c r="L42" i="1" s="1"/>
  <c r="AP19" i="8"/>
  <c r="J41" i="1" s="1"/>
  <c r="AO19" i="8"/>
  <c r="I41" i="1" s="1"/>
  <c r="AN19" i="8"/>
  <c r="H41" i="1" s="1"/>
  <c r="AM19" i="8"/>
  <c r="G41" i="1" s="1"/>
  <c r="AL19" i="8"/>
  <c r="F41" i="1" s="1"/>
  <c r="AP18" i="8"/>
  <c r="J40" i="1" s="1"/>
  <c r="AO18" i="8"/>
  <c r="I40" i="1" s="1"/>
  <c r="AN18" i="8"/>
  <c r="H40" i="1" s="1"/>
  <c r="AM18" i="8"/>
  <c r="G40" i="1" s="1"/>
  <c r="AL18" i="8"/>
  <c r="F40" i="1" s="1"/>
  <c r="AP17" i="8"/>
  <c r="J39" i="1" s="1"/>
  <c r="AO17" i="8"/>
  <c r="I39" i="1" s="1"/>
  <c r="AN17" i="8"/>
  <c r="H39" i="1" s="1"/>
  <c r="AM17" i="8"/>
  <c r="G39" i="1" s="1"/>
  <c r="AL17" i="8"/>
  <c r="F39" i="1" s="1"/>
  <c r="AP16" i="8"/>
  <c r="J38" i="1" s="1"/>
  <c r="AO16" i="8"/>
  <c r="I38" i="1" s="1"/>
  <c r="AN16" i="8"/>
  <c r="H38" i="1" s="1"/>
  <c r="AM16" i="8"/>
  <c r="G38" i="1" s="1"/>
  <c r="AL16" i="8"/>
  <c r="F38" i="1" s="1"/>
  <c r="L38" i="1" s="1"/>
  <c r="M38" i="1" s="1"/>
  <c r="AP15" i="8"/>
  <c r="J37" i="1" s="1"/>
  <c r="AO15" i="8"/>
  <c r="I37" i="1" s="1"/>
  <c r="AN15" i="8"/>
  <c r="H37" i="1" s="1"/>
  <c r="AM15" i="8"/>
  <c r="G37" i="1" s="1"/>
  <c r="AL15" i="8"/>
  <c r="F37" i="1" s="1"/>
  <c r="AP14" i="8"/>
  <c r="J36" i="1" s="1"/>
  <c r="AO14" i="8"/>
  <c r="I36" i="1" s="1"/>
  <c r="AN14" i="8"/>
  <c r="H36" i="1" s="1"/>
  <c r="AM14" i="8"/>
  <c r="G36" i="1" s="1"/>
  <c r="AL14" i="8"/>
  <c r="F36" i="1" s="1"/>
  <c r="AP13" i="8"/>
  <c r="J35" i="1" s="1"/>
  <c r="AO13" i="8"/>
  <c r="I35" i="1" s="1"/>
  <c r="AN13" i="8"/>
  <c r="H35" i="1" s="1"/>
  <c r="AM13" i="8"/>
  <c r="G35" i="1" s="1"/>
  <c r="AL13" i="8"/>
  <c r="F35" i="1" s="1"/>
  <c r="AP12" i="8"/>
  <c r="J34" i="1" s="1"/>
  <c r="AO12" i="8"/>
  <c r="I34" i="1" s="1"/>
  <c r="AN12" i="8"/>
  <c r="H34" i="1" s="1"/>
  <c r="AM12" i="8"/>
  <c r="G34" i="1" s="1"/>
  <c r="AL12" i="8"/>
  <c r="F34" i="1" s="1"/>
  <c r="L34" i="1" s="1"/>
  <c r="M34" i="1" s="1"/>
  <c r="AP11" i="8"/>
  <c r="J33" i="1" s="1"/>
  <c r="AO11" i="8"/>
  <c r="I33" i="1" s="1"/>
  <c r="AN11" i="8"/>
  <c r="H33" i="1" s="1"/>
  <c r="AM11" i="8"/>
  <c r="G33" i="1" s="1"/>
  <c r="AL11" i="8"/>
  <c r="F33" i="1" s="1"/>
  <c r="AP10" i="8"/>
  <c r="J32" i="1" s="1"/>
  <c r="AO10" i="8"/>
  <c r="I32" i="1" s="1"/>
  <c r="AN10" i="8"/>
  <c r="H32" i="1" s="1"/>
  <c r="AM10" i="8"/>
  <c r="G32" i="1" s="1"/>
  <c r="AL10" i="8"/>
  <c r="F32" i="1" s="1"/>
  <c r="AP9" i="8"/>
  <c r="J31" i="1" s="1"/>
  <c r="AO9" i="8"/>
  <c r="I31" i="1" s="1"/>
  <c r="AN9" i="8"/>
  <c r="H31" i="1" s="1"/>
  <c r="AM9" i="8"/>
  <c r="G31" i="1" s="1"/>
  <c r="AL9" i="8"/>
  <c r="F31" i="1" s="1"/>
  <c r="AP8" i="8"/>
  <c r="J30" i="1" s="1"/>
  <c r="AO8" i="8"/>
  <c r="I30" i="1" s="1"/>
  <c r="AN8" i="8"/>
  <c r="H30" i="1" s="1"/>
  <c r="AM8" i="8"/>
  <c r="G30" i="1" s="1"/>
  <c r="AL8" i="8"/>
  <c r="F30" i="1" s="1"/>
  <c r="L30" i="1" s="1"/>
  <c r="AP7" i="8"/>
  <c r="J29" i="1" s="1"/>
  <c r="AO7" i="8"/>
  <c r="I29" i="1" s="1"/>
  <c r="AN7" i="8"/>
  <c r="H29" i="1" s="1"/>
  <c r="AM7" i="8"/>
  <c r="G29" i="1" s="1"/>
  <c r="AL7" i="8"/>
  <c r="F29" i="1" s="1"/>
  <c r="AP6" i="8"/>
  <c r="J28" i="1" s="1"/>
  <c r="AO6" i="8"/>
  <c r="I28" i="1" s="1"/>
  <c r="AN6" i="8"/>
  <c r="H28" i="1" s="1"/>
  <c r="AM6" i="8"/>
  <c r="G28" i="1" s="1"/>
  <c r="AL6" i="8"/>
  <c r="F28" i="1" s="1"/>
  <c r="AP5" i="8"/>
  <c r="J27" i="1" s="1"/>
  <c r="AO5" i="8"/>
  <c r="I27" i="1" s="1"/>
  <c r="AN5" i="8"/>
  <c r="H27" i="1" s="1"/>
  <c r="AM5" i="8"/>
  <c r="G27" i="1" s="1"/>
  <c r="AL5" i="8"/>
  <c r="F27" i="1" s="1"/>
  <c r="AP4" i="8"/>
  <c r="J26" i="1" s="1"/>
  <c r="AO4" i="8"/>
  <c r="I26" i="1" s="1"/>
  <c r="AN4" i="8"/>
  <c r="H26" i="1" s="1"/>
  <c r="AM4" i="8"/>
  <c r="G26" i="1" s="1"/>
  <c r="AL4" i="8"/>
  <c r="F26" i="1" s="1"/>
  <c r="L26" i="1" s="1"/>
  <c r="AP3" i="8"/>
  <c r="J25" i="1" s="1"/>
  <c r="AO3" i="8"/>
  <c r="I25" i="1" s="1"/>
  <c r="AN3" i="8"/>
  <c r="H25" i="1" s="1"/>
  <c r="AM3" i="8"/>
  <c r="G25" i="1" s="1"/>
  <c r="AL3" i="8"/>
  <c r="F25" i="1" s="1"/>
  <c r="AP2" i="8"/>
  <c r="J24" i="1" s="1"/>
  <c r="AO2" i="8"/>
  <c r="I24" i="1" s="1"/>
  <c r="AN2" i="8"/>
  <c r="H24" i="1" s="1"/>
  <c r="AM2" i="8"/>
  <c r="G24" i="1" s="1"/>
  <c r="AL2" i="8"/>
  <c r="F24" i="1" s="1"/>
  <c r="AP1" i="8"/>
  <c r="J23" i="1" s="1"/>
  <c r="AO1" i="8"/>
  <c r="I23" i="1" s="1"/>
  <c r="AN1" i="8"/>
  <c r="H23" i="1" s="1"/>
  <c r="AM1" i="8"/>
  <c r="G23" i="1" s="1"/>
  <c r="AL1" i="8"/>
  <c r="F23" i="1" s="1"/>
  <c r="K34" i="1"/>
  <c r="B19" i="1"/>
  <c r="B20" i="1"/>
  <c r="B18" i="1"/>
  <c r="B17" i="1"/>
  <c r="B16" i="1"/>
  <c r="B15" i="1"/>
  <c r="B11" i="1"/>
  <c r="B10" i="1"/>
  <c r="L33" i="5" l="1"/>
  <c r="L20" i="5"/>
  <c r="L39" i="4"/>
  <c r="L35" i="4"/>
  <c r="L31" i="4"/>
  <c r="L30" i="4"/>
  <c r="L27" i="4"/>
  <c r="L26" i="4"/>
  <c r="L23" i="1"/>
  <c r="L31" i="1"/>
  <c r="L39" i="1"/>
  <c r="L25" i="1"/>
  <c r="L29" i="1"/>
  <c r="L33" i="1"/>
  <c r="M33" i="1" s="1"/>
  <c r="L37" i="1"/>
  <c r="L41" i="1"/>
  <c r="M41" i="1" s="1"/>
  <c r="L45" i="1"/>
  <c r="M45" i="1" s="1"/>
  <c r="L49" i="1"/>
  <c r="L53" i="1"/>
  <c r="L57" i="1"/>
  <c r="L61" i="1"/>
  <c r="L69" i="1"/>
  <c r="L89" i="1"/>
  <c r="L105" i="1"/>
  <c r="L109" i="1"/>
  <c r="L121" i="1"/>
  <c r="L50" i="1"/>
  <c r="M50" i="1" s="1"/>
  <c r="L54" i="1"/>
  <c r="M54" i="1" s="1"/>
  <c r="L58" i="1"/>
  <c r="L62" i="1"/>
  <c r="L43" i="1"/>
  <c r="L91" i="1"/>
  <c r="M91" i="1" s="1"/>
  <c r="L107" i="1"/>
  <c r="L123" i="1"/>
  <c r="M123" i="1" s="1"/>
  <c r="M28" i="6"/>
  <c r="L28" i="6"/>
  <c r="L27" i="1"/>
  <c r="L35" i="1"/>
  <c r="L24" i="1"/>
  <c r="L28" i="1"/>
  <c r="L32" i="1"/>
  <c r="M32" i="1" s="1"/>
  <c r="L36" i="1"/>
  <c r="L40" i="1"/>
  <c r="L44" i="1"/>
  <c r="L48" i="1"/>
  <c r="M48" i="1" s="1"/>
  <c r="L52" i="1"/>
  <c r="M52" i="1" s="1"/>
  <c r="L56" i="1"/>
  <c r="M55" i="1" s="1"/>
  <c r="N54" i="1" s="1"/>
  <c r="L60" i="1"/>
  <c r="L64" i="1"/>
  <c r="L72" i="1"/>
  <c r="L80" i="1"/>
  <c r="L92" i="1"/>
  <c r="M92" i="1" s="1"/>
  <c r="M30" i="2"/>
  <c r="L30" i="2"/>
  <c r="L26" i="5"/>
  <c r="L22" i="5"/>
  <c r="L111" i="1"/>
  <c r="L125" i="1"/>
  <c r="L124" i="1"/>
  <c r="M110" i="2"/>
  <c r="L110" i="2"/>
  <c r="M106" i="2"/>
  <c r="L106" i="2"/>
  <c r="M102" i="2"/>
  <c r="L102" i="2"/>
  <c r="M98" i="2"/>
  <c r="L98" i="2"/>
  <c r="M94" i="2"/>
  <c r="L94" i="2"/>
  <c r="M90" i="2"/>
  <c r="L90" i="2"/>
  <c r="M86" i="2"/>
  <c r="L86" i="2"/>
  <c r="M82" i="2"/>
  <c r="N82" i="2" s="1"/>
  <c r="L82" i="2"/>
  <c r="M78" i="2"/>
  <c r="L78" i="2"/>
  <c r="M74" i="2"/>
  <c r="N74" i="2" s="1"/>
  <c r="L74" i="2"/>
  <c r="M70" i="2"/>
  <c r="L70" i="2"/>
  <c r="M66" i="2"/>
  <c r="N66" i="2" s="1"/>
  <c r="L66" i="2"/>
  <c r="M62" i="2"/>
  <c r="L62" i="2"/>
  <c r="M58" i="2"/>
  <c r="L58" i="2"/>
  <c r="M54" i="2"/>
  <c r="L54" i="2"/>
  <c r="M29" i="2"/>
  <c r="L29" i="2"/>
  <c r="M25" i="2"/>
  <c r="N25" i="2" s="1"/>
  <c r="L25" i="2"/>
  <c r="M21" i="2"/>
  <c r="L21" i="2"/>
  <c r="M26" i="2"/>
  <c r="N26" i="2" s="1"/>
  <c r="L26" i="2"/>
  <c r="E200" i="10"/>
  <c r="Q130" i="2" s="1"/>
  <c r="M27" i="6"/>
  <c r="N27" i="6" s="1"/>
  <c r="O27" i="6" s="1"/>
  <c r="L27" i="6"/>
  <c r="M23" i="6"/>
  <c r="L23" i="6"/>
  <c r="L30" i="5"/>
  <c r="M38" i="4"/>
  <c r="L38" i="4"/>
  <c r="L34" i="4"/>
  <c r="L68" i="1"/>
  <c r="M67" i="1" s="1"/>
  <c r="L76" i="1"/>
  <c r="L84" i="1"/>
  <c r="M84" i="1" s="1"/>
  <c r="L88" i="1"/>
  <c r="L96" i="1"/>
  <c r="M95" i="1" s="1"/>
  <c r="L100" i="1"/>
  <c r="L104" i="1"/>
  <c r="L108" i="1"/>
  <c r="L112" i="1"/>
  <c r="L116" i="1"/>
  <c r="M114" i="1" s="1"/>
  <c r="L120" i="1"/>
  <c r="M109" i="2"/>
  <c r="N109" i="2" s="1"/>
  <c r="L109" i="2"/>
  <c r="M105" i="2"/>
  <c r="L105" i="2"/>
  <c r="M101" i="2"/>
  <c r="L101" i="2"/>
  <c r="M97" i="2"/>
  <c r="N97" i="2" s="1"/>
  <c r="L97" i="2"/>
  <c r="M93" i="2"/>
  <c r="N93" i="2" s="1"/>
  <c r="L93" i="2"/>
  <c r="M89" i="2"/>
  <c r="L89" i="2"/>
  <c r="M85" i="2"/>
  <c r="N85" i="2" s="1"/>
  <c r="L85" i="2"/>
  <c r="M81" i="2"/>
  <c r="N81" i="2" s="1"/>
  <c r="L81" i="2"/>
  <c r="M77" i="2"/>
  <c r="L77" i="2"/>
  <c r="M73" i="2"/>
  <c r="L73" i="2"/>
  <c r="M69" i="2"/>
  <c r="N69" i="2" s="1"/>
  <c r="L69" i="2"/>
  <c r="M65" i="2"/>
  <c r="L65" i="2"/>
  <c r="M61" i="2"/>
  <c r="L61" i="2"/>
  <c r="M57" i="2"/>
  <c r="L57" i="2"/>
  <c r="M53" i="2"/>
  <c r="L53" i="2"/>
  <c r="M28" i="2"/>
  <c r="N28" i="2" s="1"/>
  <c r="L28" i="2"/>
  <c r="M24" i="2"/>
  <c r="L24" i="2"/>
  <c r="M20" i="2"/>
  <c r="L20" i="2"/>
  <c r="G41" i="2"/>
  <c r="M21" i="6"/>
  <c r="N21" i="6" s="1"/>
  <c r="O21" i="6" s="1"/>
  <c r="L21" i="6"/>
  <c r="M26" i="6"/>
  <c r="L26" i="6"/>
  <c r="M22" i="6"/>
  <c r="N22" i="6" s="1"/>
  <c r="L22" i="6"/>
  <c r="L29" i="5"/>
  <c r="L25" i="5"/>
  <c r="L21" i="5"/>
  <c r="M29" i="4"/>
  <c r="L29" i="4"/>
  <c r="L65" i="1"/>
  <c r="L73" i="1"/>
  <c r="L77" i="1"/>
  <c r="L81" i="1"/>
  <c r="L85" i="1"/>
  <c r="L93" i="1"/>
  <c r="L97" i="1"/>
  <c r="L101" i="1"/>
  <c r="L113" i="1"/>
  <c r="M113" i="1" s="1"/>
  <c r="L117" i="1"/>
  <c r="M117" i="1" s="1"/>
  <c r="M108" i="2"/>
  <c r="N108" i="2" s="1"/>
  <c r="L108" i="2"/>
  <c r="M104" i="2"/>
  <c r="N104" i="2" s="1"/>
  <c r="L104" i="2"/>
  <c r="M100" i="2"/>
  <c r="N100" i="2" s="1"/>
  <c r="L100" i="2"/>
  <c r="M96" i="2"/>
  <c r="L96" i="2"/>
  <c r="M92" i="2"/>
  <c r="L92" i="2"/>
  <c r="M88" i="2"/>
  <c r="L88" i="2"/>
  <c r="M84" i="2"/>
  <c r="L84" i="2"/>
  <c r="M80" i="2"/>
  <c r="L80" i="2"/>
  <c r="M76" i="2"/>
  <c r="N76" i="2" s="1"/>
  <c r="L76" i="2"/>
  <c r="M72" i="2"/>
  <c r="L72" i="2"/>
  <c r="M68" i="2"/>
  <c r="L68" i="2"/>
  <c r="M64" i="2"/>
  <c r="N64" i="2" s="1"/>
  <c r="L64" i="2"/>
  <c r="M60" i="2"/>
  <c r="L60" i="2"/>
  <c r="M56" i="2"/>
  <c r="N56" i="2" s="1"/>
  <c r="L56" i="2"/>
  <c r="M31" i="2"/>
  <c r="N31" i="2" s="1"/>
  <c r="L31" i="2"/>
  <c r="M27" i="2"/>
  <c r="N27" i="2" s="1"/>
  <c r="O25" i="2" s="1"/>
  <c r="L27" i="2"/>
  <c r="M23" i="2"/>
  <c r="N23" i="2" s="1"/>
  <c r="L23" i="2"/>
  <c r="M22" i="2"/>
  <c r="L22" i="2"/>
  <c r="I39" i="2"/>
  <c r="M29" i="6"/>
  <c r="N29" i="6" s="1"/>
  <c r="O29" i="6" s="1"/>
  <c r="L29" i="6"/>
  <c r="M25" i="6"/>
  <c r="L25" i="6"/>
  <c r="K32" i="5"/>
  <c r="L32" i="5"/>
  <c r="L28" i="5"/>
  <c r="L24" i="5"/>
  <c r="K25" i="3"/>
  <c r="K117" i="3"/>
  <c r="L117" i="3" s="1"/>
  <c r="L66" i="1"/>
  <c r="M66" i="1" s="1"/>
  <c r="L70" i="1"/>
  <c r="M70" i="1" s="1"/>
  <c r="L74" i="1"/>
  <c r="L82" i="1"/>
  <c r="L86" i="1"/>
  <c r="L90" i="1"/>
  <c r="L94" i="1"/>
  <c r="L98" i="1"/>
  <c r="L102" i="1"/>
  <c r="L106" i="1"/>
  <c r="L110" i="1"/>
  <c r="L118" i="1"/>
  <c r="M118" i="1" s="1"/>
  <c r="L122" i="1"/>
  <c r="L126" i="1"/>
  <c r="M126" i="1" s="1"/>
  <c r="M111" i="2"/>
  <c r="N111" i="2" s="1"/>
  <c r="L111" i="2"/>
  <c r="M107" i="2"/>
  <c r="L107" i="2"/>
  <c r="M103" i="2"/>
  <c r="N103" i="2" s="1"/>
  <c r="L103" i="2"/>
  <c r="M99" i="2"/>
  <c r="N99" i="2" s="1"/>
  <c r="L99" i="2"/>
  <c r="M95" i="2"/>
  <c r="L95" i="2"/>
  <c r="M91" i="2"/>
  <c r="L91" i="2"/>
  <c r="M87" i="2"/>
  <c r="N87" i="2" s="1"/>
  <c r="L87" i="2"/>
  <c r="M83" i="2"/>
  <c r="L83" i="2"/>
  <c r="M79" i="2"/>
  <c r="N79" i="2" s="1"/>
  <c r="L79" i="2"/>
  <c r="M75" i="2"/>
  <c r="N75" i="2" s="1"/>
  <c r="L75" i="2"/>
  <c r="M71" i="2"/>
  <c r="N71" i="2" s="1"/>
  <c r="L71" i="2"/>
  <c r="M67" i="2"/>
  <c r="L67" i="2"/>
  <c r="M63" i="2"/>
  <c r="L63" i="2"/>
  <c r="M59" i="2"/>
  <c r="L59" i="2"/>
  <c r="M24" i="6"/>
  <c r="N24" i="6" s="1"/>
  <c r="L24" i="6"/>
  <c r="L31" i="5"/>
  <c r="L27" i="5"/>
  <c r="M27" i="5" s="1"/>
  <c r="L23" i="5"/>
  <c r="L19" i="5"/>
  <c r="K120" i="3"/>
  <c r="L120" i="3" s="1"/>
  <c r="K118" i="3"/>
  <c r="K114" i="3"/>
  <c r="K110" i="3"/>
  <c r="K106" i="3"/>
  <c r="K102" i="3"/>
  <c r="K98" i="3"/>
  <c r="K94" i="3"/>
  <c r="K90" i="3"/>
  <c r="L90" i="3" s="1"/>
  <c r="K86" i="3"/>
  <c r="L86" i="3" s="1"/>
  <c r="K82" i="3"/>
  <c r="K78" i="3"/>
  <c r="K74" i="3"/>
  <c r="K70" i="3"/>
  <c r="K66" i="3"/>
  <c r="K62" i="3"/>
  <c r="K58" i="3"/>
  <c r="K54" i="3"/>
  <c r="K50" i="3"/>
  <c r="K46" i="3"/>
  <c r="K42" i="3"/>
  <c r="K38" i="3"/>
  <c r="K34" i="3"/>
  <c r="L34" i="3" s="1"/>
  <c r="K30" i="3"/>
  <c r="K26" i="3"/>
  <c r="M37" i="4"/>
  <c r="N37" i="4" s="1"/>
  <c r="M33" i="4"/>
  <c r="N33" i="4" s="1"/>
  <c r="K113" i="3"/>
  <c r="K109" i="3"/>
  <c r="K105" i="3"/>
  <c r="K101" i="3"/>
  <c r="K97" i="3"/>
  <c r="K93" i="3"/>
  <c r="K89" i="3"/>
  <c r="K85" i="3"/>
  <c r="L85" i="3" s="1"/>
  <c r="K81" i="3"/>
  <c r="K77" i="3"/>
  <c r="L77" i="3" s="1"/>
  <c r="K73" i="3"/>
  <c r="K69" i="3"/>
  <c r="K65" i="3"/>
  <c r="K61" i="3"/>
  <c r="K57" i="3"/>
  <c r="K53" i="3"/>
  <c r="L53" i="3" s="1"/>
  <c r="K49" i="3"/>
  <c r="K45" i="3"/>
  <c r="L45" i="3" s="1"/>
  <c r="K41" i="3"/>
  <c r="K37" i="3"/>
  <c r="K33" i="3"/>
  <c r="K29" i="3"/>
  <c r="M25" i="4"/>
  <c r="M40" i="4"/>
  <c r="N40" i="4" s="1"/>
  <c r="M36" i="4"/>
  <c r="M32" i="4"/>
  <c r="M28" i="4"/>
  <c r="K116" i="3"/>
  <c r="K112" i="3"/>
  <c r="L112" i="3" s="1"/>
  <c r="K108" i="3"/>
  <c r="L108" i="3" s="1"/>
  <c r="K104" i="3"/>
  <c r="L104" i="3" s="1"/>
  <c r="K100" i="3"/>
  <c r="K96" i="3"/>
  <c r="L96" i="3" s="1"/>
  <c r="K92" i="3"/>
  <c r="L92" i="3" s="1"/>
  <c r="K88" i="3"/>
  <c r="L88" i="3" s="1"/>
  <c r="K84" i="3"/>
  <c r="K80" i="3"/>
  <c r="L80" i="3" s="1"/>
  <c r="K76" i="3"/>
  <c r="K72" i="3"/>
  <c r="K68" i="3"/>
  <c r="L68" i="3" s="1"/>
  <c r="K64" i="3"/>
  <c r="K60" i="3"/>
  <c r="K56" i="3"/>
  <c r="L56" i="3" s="1"/>
  <c r="K52" i="3"/>
  <c r="L52" i="3" s="1"/>
  <c r="K48" i="3"/>
  <c r="K44" i="3"/>
  <c r="K40" i="3"/>
  <c r="L40" i="3" s="1"/>
  <c r="K36" i="3"/>
  <c r="L36" i="3" s="1"/>
  <c r="K32" i="3"/>
  <c r="K28" i="3"/>
  <c r="M39" i="4"/>
  <c r="M35" i="4"/>
  <c r="M31" i="4"/>
  <c r="M27" i="4"/>
  <c r="L25" i="4"/>
  <c r="L37" i="4"/>
  <c r="L33" i="4"/>
  <c r="K119" i="3"/>
  <c r="K115" i="3"/>
  <c r="K111" i="3"/>
  <c r="K107" i="3"/>
  <c r="K103" i="3"/>
  <c r="K99" i="3"/>
  <c r="K95" i="3"/>
  <c r="K91" i="3"/>
  <c r="L91" i="3" s="1"/>
  <c r="K87" i="3"/>
  <c r="L87" i="3" s="1"/>
  <c r="K83" i="3"/>
  <c r="K79" i="3"/>
  <c r="K75" i="3"/>
  <c r="K71" i="3"/>
  <c r="K67" i="3"/>
  <c r="K63" i="3"/>
  <c r="K59" i="3"/>
  <c r="K55" i="3"/>
  <c r="K51" i="3"/>
  <c r="K47" i="3"/>
  <c r="L47" i="3" s="1"/>
  <c r="K43" i="3"/>
  <c r="K39" i="3"/>
  <c r="K35" i="3"/>
  <c r="L35" i="3" s="1"/>
  <c r="K31" i="3"/>
  <c r="K27" i="3"/>
  <c r="M34" i="4"/>
  <c r="N34" i="4" s="1"/>
  <c r="M30" i="4"/>
  <c r="M26" i="4"/>
  <c r="L40" i="4"/>
  <c r="L36" i="4"/>
  <c r="L32" i="4"/>
  <c r="L28" i="4"/>
  <c r="O33" i="4"/>
  <c r="O79" i="2"/>
  <c r="M33" i="5"/>
  <c r="M18" i="5"/>
  <c r="M29" i="5"/>
  <c r="N27" i="5" s="1"/>
  <c r="K27" i="5"/>
  <c r="K26" i="5"/>
  <c r="K25" i="5"/>
  <c r="K24" i="5"/>
  <c r="K23" i="5"/>
  <c r="K22" i="5"/>
  <c r="K21" i="5"/>
  <c r="K20" i="5"/>
  <c r="K19" i="5"/>
  <c r="K18" i="5"/>
  <c r="K33" i="5"/>
  <c r="K31" i="5"/>
  <c r="K30" i="5"/>
  <c r="K29" i="5"/>
  <c r="K28" i="5"/>
  <c r="E126" i="8"/>
  <c r="O41" i="1" s="1"/>
  <c r="E123" i="8"/>
  <c r="O38" i="1" s="1"/>
  <c r="E122" i="8"/>
  <c r="O37" i="1" s="1"/>
  <c r="E108" i="8"/>
  <c r="O23" i="1" s="1"/>
  <c r="E124" i="8"/>
  <c r="O39" i="1" s="1"/>
  <c r="E141" i="8"/>
  <c r="E117" i="8"/>
  <c r="O32" i="1" s="1"/>
  <c r="E133" i="8"/>
  <c r="O48" i="1" s="1"/>
  <c r="E121" i="8"/>
  <c r="O36" i="1" s="1"/>
  <c r="E137" i="8"/>
  <c r="O52" i="1" s="1"/>
  <c r="E140" i="8"/>
  <c r="O55" i="1" s="1"/>
  <c r="E139" i="8"/>
  <c r="O54" i="1" s="1"/>
  <c r="E120" i="8"/>
  <c r="O35" i="1" s="1"/>
  <c r="E138" i="8"/>
  <c r="O53" i="1" s="1"/>
  <c r="E119" i="8"/>
  <c r="O34" i="1" s="1"/>
  <c r="I51" i="2"/>
  <c r="E136" i="8"/>
  <c r="O51" i="1" s="1"/>
  <c r="E118" i="8"/>
  <c r="O33" i="1" s="1"/>
  <c r="E135" i="8"/>
  <c r="O50" i="1" s="1"/>
  <c r="E116" i="8"/>
  <c r="O31" i="1" s="1"/>
  <c r="E134" i="8"/>
  <c r="O49" i="1" s="1"/>
  <c r="E115" i="8"/>
  <c r="O30" i="1" s="1"/>
  <c r="E132" i="8"/>
  <c r="O47" i="1" s="1"/>
  <c r="E114" i="8"/>
  <c r="O29" i="1" s="1"/>
  <c r="E131" i="8"/>
  <c r="O46" i="1" s="1"/>
  <c r="E113" i="8"/>
  <c r="O28" i="1" s="1"/>
  <c r="B21" i="1"/>
  <c r="E130" i="8"/>
  <c r="O45" i="1" s="1"/>
  <c r="E112" i="8"/>
  <c r="O27" i="1" s="1"/>
  <c r="E129" i="8"/>
  <c r="O44" i="1" s="1"/>
  <c r="E111" i="8"/>
  <c r="O26" i="1" s="1"/>
  <c r="E128" i="8"/>
  <c r="O43" i="1" s="1"/>
  <c r="E110" i="8"/>
  <c r="O25" i="1" s="1"/>
  <c r="E127" i="8"/>
  <c r="O42" i="1" s="1"/>
  <c r="E109" i="8"/>
  <c r="O24" i="1" s="1"/>
  <c r="E24" i="11"/>
  <c r="E25" i="11"/>
  <c r="E26" i="11"/>
  <c r="E14" i="11"/>
  <c r="P21" i="6" s="1"/>
  <c r="E15" i="11"/>
  <c r="P22" i="6" s="1"/>
  <c r="E16" i="11"/>
  <c r="P23" i="6" s="1"/>
  <c r="E17" i="11"/>
  <c r="P24" i="6" s="1"/>
  <c r="E18" i="11"/>
  <c r="P25" i="6" s="1"/>
  <c r="E19" i="11"/>
  <c r="P26" i="6" s="1"/>
  <c r="E20" i="11"/>
  <c r="P27" i="6" s="1"/>
  <c r="E21" i="11"/>
  <c r="P28" i="6" s="1"/>
  <c r="E22" i="11"/>
  <c r="E23" i="11"/>
  <c r="H39" i="2"/>
  <c r="H48" i="2"/>
  <c r="E125" i="8"/>
  <c r="O40" i="1" s="1"/>
  <c r="J42" i="2"/>
  <c r="H42" i="2"/>
  <c r="L42" i="2" s="1"/>
  <c r="I41" i="2"/>
  <c r="M41" i="2" s="1"/>
  <c r="J40" i="2"/>
  <c r="I55" i="2"/>
  <c r="M55" i="2" s="1"/>
  <c r="H40" i="2"/>
  <c r="M40" i="2" s="1"/>
  <c r="N40" i="2" s="1"/>
  <c r="G39" i="2"/>
  <c r="M39" i="2" s="1"/>
  <c r="H52" i="2"/>
  <c r="J50" i="2"/>
  <c r="I38" i="2"/>
  <c r="G49" i="2"/>
  <c r="I43" i="2"/>
  <c r="G43" i="2"/>
  <c r="L43" i="2" s="1"/>
  <c r="E433" i="10"/>
  <c r="E369" i="10"/>
  <c r="E305" i="10"/>
  <c r="E221" i="10"/>
  <c r="E110" i="10"/>
  <c r="Q40" i="2" s="1"/>
  <c r="H46" i="2"/>
  <c r="H38" i="2"/>
  <c r="F46" i="2"/>
  <c r="J47" i="2"/>
  <c r="M47" i="2" s="1"/>
  <c r="E464" i="10"/>
  <c r="E417" i="10"/>
  <c r="E353" i="10"/>
  <c r="E285" i="10"/>
  <c r="E91" i="10"/>
  <c r="Q21" i="2" s="1"/>
  <c r="E95" i="10"/>
  <c r="Q25" i="2" s="1"/>
  <c r="E99" i="10"/>
  <c r="Q29" i="2" s="1"/>
  <c r="E103" i="10"/>
  <c r="Q33" i="2" s="1"/>
  <c r="E107" i="10"/>
  <c r="Q37" i="2" s="1"/>
  <c r="E111" i="10"/>
  <c r="Q41" i="2" s="1"/>
  <c r="E115" i="10"/>
  <c r="Q45" i="2" s="1"/>
  <c r="E119" i="10"/>
  <c r="Q49" i="2" s="1"/>
  <c r="E123" i="10"/>
  <c r="Q53" i="2" s="1"/>
  <c r="E127" i="10"/>
  <c r="Q57" i="2" s="1"/>
  <c r="E131" i="10"/>
  <c r="Q61" i="2" s="1"/>
  <c r="E135" i="10"/>
  <c r="Q65" i="2" s="1"/>
  <c r="E139" i="10"/>
  <c r="Q69" i="2" s="1"/>
  <c r="E143" i="10"/>
  <c r="Q73" i="2" s="1"/>
  <c r="E147" i="10"/>
  <c r="Q77" i="2" s="1"/>
  <c r="E151" i="10"/>
  <c r="Q81" i="2" s="1"/>
  <c r="E155" i="10"/>
  <c r="Q85" i="2" s="1"/>
  <c r="E159" i="10"/>
  <c r="Q89" i="2" s="1"/>
  <c r="E163" i="10"/>
  <c r="Q93" i="2" s="1"/>
  <c r="E167" i="10"/>
  <c r="Q97" i="2" s="1"/>
  <c r="E171" i="10"/>
  <c r="Q101" i="2" s="1"/>
  <c r="E175" i="10"/>
  <c r="Q105" i="2" s="1"/>
  <c r="E179" i="10"/>
  <c r="Q109" i="2" s="1"/>
  <c r="E183" i="10"/>
  <c r="Q113" i="2" s="1"/>
  <c r="E187" i="10"/>
  <c r="Q117" i="2" s="1"/>
  <c r="E191" i="10"/>
  <c r="Q121" i="2" s="1"/>
  <c r="E195" i="10"/>
  <c r="Q125" i="2" s="1"/>
  <c r="E199" i="10"/>
  <c r="Q129" i="2" s="1"/>
  <c r="E203" i="10"/>
  <c r="Q133" i="2" s="1"/>
  <c r="E207" i="10"/>
  <c r="Q137" i="2" s="1"/>
  <c r="E211" i="10"/>
  <c r="Q141" i="2" s="1"/>
  <c r="E215" i="10"/>
  <c r="E219" i="10"/>
  <c r="E223" i="10"/>
  <c r="E227" i="10"/>
  <c r="E231" i="10"/>
  <c r="E235" i="10"/>
  <c r="E239" i="10"/>
  <c r="E243" i="10"/>
  <c r="E247" i="10"/>
  <c r="E251" i="10"/>
  <c r="E255" i="10"/>
  <c r="E259" i="10"/>
  <c r="E263" i="10"/>
  <c r="E267" i="10"/>
  <c r="E271" i="10"/>
  <c r="E275" i="10"/>
  <c r="E279" i="10"/>
  <c r="E283" i="10"/>
  <c r="E287" i="10"/>
  <c r="E291" i="10"/>
  <c r="E295" i="10"/>
  <c r="E299" i="10"/>
  <c r="E92" i="10"/>
  <c r="Q22" i="2" s="1"/>
  <c r="E96" i="10"/>
  <c r="Q26" i="2" s="1"/>
  <c r="E100" i="10"/>
  <c r="Q30" i="2" s="1"/>
  <c r="E104" i="10"/>
  <c r="Q34" i="2" s="1"/>
  <c r="E108" i="10"/>
  <c r="Q38" i="2" s="1"/>
  <c r="E112" i="10"/>
  <c r="Q42" i="2" s="1"/>
  <c r="E116" i="10"/>
  <c r="Q46" i="2" s="1"/>
  <c r="E120" i="10"/>
  <c r="Q50" i="2" s="1"/>
  <c r="E124" i="10"/>
  <c r="Q54" i="2" s="1"/>
  <c r="E128" i="10"/>
  <c r="Q58" i="2" s="1"/>
  <c r="E132" i="10"/>
  <c r="Q62" i="2" s="1"/>
  <c r="E136" i="10"/>
  <c r="Q66" i="2" s="1"/>
  <c r="E140" i="10"/>
  <c r="Q70" i="2" s="1"/>
  <c r="E144" i="10"/>
  <c r="Q74" i="2" s="1"/>
  <c r="E148" i="10"/>
  <c r="Q78" i="2" s="1"/>
  <c r="E152" i="10"/>
  <c r="Q82" i="2" s="1"/>
  <c r="E156" i="10"/>
  <c r="Q86" i="2" s="1"/>
  <c r="E160" i="10"/>
  <c r="Q90" i="2" s="1"/>
  <c r="E164" i="10"/>
  <c r="Q94" i="2" s="1"/>
  <c r="E168" i="10"/>
  <c r="Q98" i="2" s="1"/>
  <c r="E172" i="10"/>
  <c r="Q102" i="2" s="1"/>
  <c r="E176" i="10"/>
  <c r="Q106" i="2" s="1"/>
  <c r="E180" i="10"/>
  <c r="Q110" i="2" s="1"/>
  <c r="E184" i="10"/>
  <c r="Q114" i="2" s="1"/>
  <c r="E90" i="10"/>
  <c r="Q20" i="2" s="1"/>
  <c r="E98" i="10"/>
  <c r="Q28" i="2" s="1"/>
  <c r="E106" i="10"/>
  <c r="Q36" i="2" s="1"/>
  <c r="E114" i="10"/>
  <c r="Q44" i="2" s="1"/>
  <c r="E122" i="10"/>
  <c r="Q52" i="2" s="1"/>
  <c r="E130" i="10"/>
  <c r="Q60" i="2" s="1"/>
  <c r="E138" i="10"/>
  <c r="Q68" i="2" s="1"/>
  <c r="E146" i="10"/>
  <c r="Q76" i="2" s="1"/>
  <c r="E154" i="10"/>
  <c r="Q84" i="2" s="1"/>
  <c r="E162" i="10"/>
  <c r="Q92" i="2" s="1"/>
  <c r="E170" i="10"/>
  <c r="Q100" i="2" s="1"/>
  <c r="E178" i="10"/>
  <c r="Q108" i="2" s="1"/>
  <c r="E186" i="10"/>
  <c r="Q116" i="2" s="1"/>
  <c r="E192" i="10"/>
  <c r="Q122" i="2" s="1"/>
  <c r="E197" i="10"/>
  <c r="Q127" i="2" s="1"/>
  <c r="E202" i="10"/>
  <c r="Q132" i="2" s="1"/>
  <c r="E208" i="10"/>
  <c r="Q138" i="2" s="1"/>
  <c r="E213" i="10"/>
  <c r="E218" i="10"/>
  <c r="E224" i="10"/>
  <c r="E229" i="10"/>
  <c r="E234" i="10"/>
  <c r="E240" i="10"/>
  <c r="E245" i="10"/>
  <c r="E250" i="10"/>
  <c r="E256" i="10"/>
  <c r="E261" i="10"/>
  <c r="E266" i="10"/>
  <c r="E272" i="10"/>
  <c r="E277" i="10"/>
  <c r="E282" i="10"/>
  <c r="E288" i="10"/>
  <c r="E293" i="10"/>
  <c r="E298" i="10"/>
  <c r="E303" i="10"/>
  <c r="E307" i="10"/>
  <c r="E311" i="10"/>
  <c r="E315" i="10"/>
  <c r="E319" i="10"/>
  <c r="E323" i="10"/>
  <c r="E327" i="10"/>
  <c r="E331" i="10"/>
  <c r="E335" i="10"/>
  <c r="E339" i="10"/>
  <c r="E343" i="10"/>
  <c r="E347" i="10"/>
  <c r="E351" i="10"/>
  <c r="E355" i="10"/>
  <c r="E359" i="10"/>
  <c r="E363" i="10"/>
  <c r="E367" i="10"/>
  <c r="E371" i="10"/>
  <c r="E375" i="10"/>
  <c r="E379" i="10"/>
  <c r="E383" i="10"/>
  <c r="E387" i="10"/>
  <c r="E391" i="10"/>
  <c r="E395" i="10"/>
  <c r="E399" i="10"/>
  <c r="E403" i="10"/>
  <c r="E407" i="10"/>
  <c r="E411" i="10"/>
  <c r="E415" i="10"/>
  <c r="E419" i="10"/>
  <c r="E423" i="10"/>
  <c r="E427" i="10"/>
  <c r="E431" i="10"/>
  <c r="E435" i="10"/>
  <c r="E439" i="10"/>
  <c r="E443" i="10"/>
  <c r="E447" i="10"/>
  <c r="E93" i="10"/>
  <c r="Q23" i="2" s="1"/>
  <c r="E101" i="10"/>
  <c r="Q31" i="2" s="1"/>
  <c r="E109" i="10"/>
  <c r="Q39" i="2" s="1"/>
  <c r="E117" i="10"/>
  <c r="Q47" i="2" s="1"/>
  <c r="E125" i="10"/>
  <c r="Q55" i="2" s="1"/>
  <c r="E133" i="10"/>
  <c r="Q63" i="2" s="1"/>
  <c r="E141" i="10"/>
  <c r="Q71" i="2" s="1"/>
  <c r="E149" i="10"/>
  <c r="Q79" i="2" s="1"/>
  <c r="E157" i="10"/>
  <c r="Q87" i="2" s="1"/>
  <c r="E165" i="10"/>
  <c r="Q95" i="2" s="1"/>
  <c r="E173" i="10"/>
  <c r="Q103" i="2" s="1"/>
  <c r="E181" i="10"/>
  <c r="Q111" i="2" s="1"/>
  <c r="E188" i="10"/>
  <c r="Q118" i="2" s="1"/>
  <c r="E193" i="10"/>
  <c r="Q123" i="2" s="1"/>
  <c r="E198" i="10"/>
  <c r="Q128" i="2" s="1"/>
  <c r="E204" i="10"/>
  <c r="Q134" i="2" s="1"/>
  <c r="E209" i="10"/>
  <c r="Q139" i="2" s="1"/>
  <c r="E214" i="10"/>
  <c r="E220" i="10"/>
  <c r="E225" i="10"/>
  <c r="E230" i="10"/>
  <c r="E236" i="10"/>
  <c r="E241" i="10"/>
  <c r="E246" i="10"/>
  <c r="E252" i="10"/>
  <c r="E257" i="10"/>
  <c r="E262" i="10"/>
  <c r="E268" i="10"/>
  <c r="E273" i="10"/>
  <c r="E278" i="10"/>
  <c r="E284" i="10"/>
  <c r="E289" i="10"/>
  <c r="E294" i="10"/>
  <c r="E300" i="10"/>
  <c r="E304" i="10"/>
  <c r="E308" i="10"/>
  <c r="E312" i="10"/>
  <c r="E316" i="10"/>
  <c r="E320" i="10"/>
  <c r="E324" i="10"/>
  <c r="E328" i="10"/>
  <c r="E332" i="10"/>
  <c r="E336" i="10"/>
  <c r="E340" i="10"/>
  <c r="E344" i="10"/>
  <c r="E348" i="10"/>
  <c r="E352" i="10"/>
  <c r="E356" i="10"/>
  <c r="E360" i="10"/>
  <c r="E364" i="10"/>
  <c r="E368" i="10"/>
  <c r="E372" i="10"/>
  <c r="E376" i="10"/>
  <c r="E380" i="10"/>
  <c r="E384" i="10"/>
  <c r="E388" i="10"/>
  <c r="E392" i="10"/>
  <c r="E396" i="10"/>
  <c r="E400" i="10"/>
  <c r="E404" i="10"/>
  <c r="E408" i="10"/>
  <c r="E412" i="10"/>
  <c r="E416" i="10"/>
  <c r="E420" i="10"/>
  <c r="E424" i="10"/>
  <c r="E428" i="10"/>
  <c r="E432" i="10"/>
  <c r="E436" i="10"/>
  <c r="E440" i="10"/>
  <c r="E444" i="10"/>
  <c r="E102" i="10"/>
  <c r="Q32" i="2" s="1"/>
  <c r="E118" i="10"/>
  <c r="Q48" i="2" s="1"/>
  <c r="E134" i="10"/>
  <c r="Q64" i="2" s="1"/>
  <c r="E150" i="10"/>
  <c r="Q80" i="2" s="1"/>
  <c r="E166" i="10"/>
  <c r="Q96" i="2" s="1"/>
  <c r="E182" i="10"/>
  <c r="Q112" i="2" s="1"/>
  <c r="E194" i="10"/>
  <c r="Q124" i="2" s="1"/>
  <c r="E205" i="10"/>
  <c r="Q135" i="2" s="1"/>
  <c r="E216" i="10"/>
  <c r="E226" i="10"/>
  <c r="E237" i="10"/>
  <c r="E248" i="10"/>
  <c r="E258" i="10"/>
  <c r="E269" i="10"/>
  <c r="E280" i="10"/>
  <c r="E290" i="10"/>
  <c r="E301" i="10"/>
  <c r="E309" i="10"/>
  <c r="E317" i="10"/>
  <c r="E325" i="10"/>
  <c r="E333" i="10"/>
  <c r="E341" i="10"/>
  <c r="E349" i="10"/>
  <c r="E357" i="10"/>
  <c r="E365" i="10"/>
  <c r="E373" i="10"/>
  <c r="E381" i="10"/>
  <c r="E389" i="10"/>
  <c r="E397" i="10"/>
  <c r="E405" i="10"/>
  <c r="E413" i="10"/>
  <c r="E421" i="10"/>
  <c r="E429" i="10"/>
  <c r="E437" i="10"/>
  <c r="E445" i="10"/>
  <c r="E450" i="10"/>
  <c r="E454" i="10"/>
  <c r="E458" i="10"/>
  <c r="E462" i="10"/>
  <c r="E466" i="10"/>
  <c r="E105" i="10"/>
  <c r="Q35" i="2" s="1"/>
  <c r="E121" i="10"/>
  <c r="Q51" i="2" s="1"/>
  <c r="E137" i="10"/>
  <c r="Q67" i="2" s="1"/>
  <c r="E153" i="10"/>
  <c r="Q83" i="2" s="1"/>
  <c r="E169" i="10"/>
  <c r="Q99" i="2" s="1"/>
  <c r="E185" i="10"/>
  <c r="Q115" i="2" s="1"/>
  <c r="E196" i="10"/>
  <c r="Q126" i="2" s="1"/>
  <c r="E206" i="10"/>
  <c r="Q136" i="2" s="1"/>
  <c r="E217" i="10"/>
  <c r="E228" i="10"/>
  <c r="E238" i="10"/>
  <c r="E249" i="10"/>
  <c r="E260" i="10"/>
  <c r="E270" i="10"/>
  <c r="E281" i="10"/>
  <c r="E292" i="10"/>
  <c r="E302" i="10"/>
  <c r="E310" i="10"/>
  <c r="E318" i="10"/>
  <c r="E326" i="10"/>
  <c r="E334" i="10"/>
  <c r="E342" i="10"/>
  <c r="E350" i="10"/>
  <c r="E358" i="10"/>
  <c r="E366" i="10"/>
  <c r="E374" i="10"/>
  <c r="E382" i="10"/>
  <c r="E390" i="10"/>
  <c r="E398" i="10"/>
  <c r="E406" i="10"/>
  <c r="E414" i="10"/>
  <c r="E422" i="10"/>
  <c r="E430" i="10"/>
  <c r="E438" i="10"/>
  <c r="E446" i="10"/>
  <c r="E451" i="10"/>
  <c r="E455" i="10"/>
  <c r="E459" i="10"/>
  <c r="E463" i="10"/>
  <c r="E467" i="10"/>
  <c r="E113" i="10"/>
  <c r="Q43" i="2" s="1"/>
  <c r="E145" i="10"/>
  <c r="Q75" i="2" s="1"/>
  <c r="E177" i="10"/>
  <c r="Q107" i="2" s="1"/>
  <c r="E201" i="10"/>
  <c r="Q131" i="2" s="1"/>
  <c r="E222" i="10"/>
  <c r="E244" i="10"/>
  <c r="E265" i="10"/>
  <c r="E286" i="10"/>
  <c r="E306" i="10"/>
  <c r="E322" i="10"/>
  <c r="E338" i="10"/>
  <c r="E354" i="10"/>
  <c r="E370" i="10"/>
  <c r="E386" i="10"/>
  <c r="E402" i="10"/>
  <c r="E418" i="10"/>
  <c r="E434" i="10"/>
  <c r="E449" i="10"/>
  <c r="E457" i="10"/>
  <c r="E465" i="10"/>
  <c r="E94" i="10"/>
  <c r="Q24" i="2" s="1"/>
  <c r="E126" i="10"/>
  <c r="Q56" i="2" s="1"/>
  <c r="E158" i="10"/>
  <c r="Q88" i="2" s="1"/>
  <c r="E189" i="10"/>
  <c r="Q119" i="2" s="1"/>
  <c r="E210" i="10"/>
  <c r="Q140" i="2" s="1"/>
  <c r="E232" i="10"/>
  <c r="E253" i="10"/>
  <c r="E274" i="10"/>
  <c r="E296" i="10"/>
  <c r="E313" i="10"/>
  <c r="E329" i="10"/>
  <c r="E345" i="10"/>
  <c r="E361" i="10"/>
  <c r="E377" i="10"/>
  <c r="E393" i="10"/>
  <c r="E409" i="10"/>
  <c r="E425" i="10"/>
  <c r="E441" i="10"/>
  <c r="E452" i="10"/>
  <c r="E460" i="10"/>
  <c r="E89" i="10"/>
  <c r="Q19" i="2" s="1"/>
  <c r="E97" i="10"/>
  <c r="Q27" i="2" s="1"/>
  <c r="E129" i="10"/>
  <c r="Q59" i="2" s="1"/>
  <c r="E161" i="10"/>
  <c r="Q91" i="2" s="1"/>
  <c r="E190" i="10"/>
  <c r="Q120" i="2" s="1"/>
  <c r="E212" i="10"/>
  <c r="E233" i="10"/>
  <c r="E254" i="10"/>
  <c r="E276" i="10"/>
  <c r="E297" i="10"/>
  <c r="E314" i="10"/>
  <c r="E330" i="10"/>
  <c r="E346" i="10"/>
  <c r="E362" i="10"/>
  <c r="E378" i="10"/>
  <c r="E394" i="10"/>
  <c r="E410" i="10"/>
  <c r="E426" i="10"/>
  <c r="E442" i="10"/>
  <c r="E453" i="10"/>
  <c r="E461" i="10"/>
  <c r="G46" i="2"/>
  <c r="G38" i="2"/>
  <c r="M38" i="2" s="1"/>
  <c r="N38" i="2" s="1"/>
  <c r="J52" i="2"/>
  <c r="G51" i="2"/>
  <c r="M51" i="2" s="1"/>
  <c r="H50" i="2"/>
  <c r="M50" i="2" s="1"/>
  <c r="I49" i="2"/>
  <c r="J48" i="2"/>
  <c r="E456" i="10"/>
  <c r="E401" i="10"/>
  <c r="E337" i="10"/>
  <c r="E264" i="10"/>
  <c r="E174" i="10"/>
  <c r="Q104" i="2" s="1"/>
  <c r="F19" i="2"/>
  <c r="J46" i="2"/>
  <c r="E448" i="10"/>
  <c r="E385" i="10"/>
  <c r="E321" i="10"/>
  <c r="E242" i="10"/>
  <c r="E142" i="10"/>
  <c r="Q72" i="2" s="1"/>
  <c r="E29" i="14"/>
  <c r="O26" i="5" s="1"/>
  <c r="E28" i="14"/>
  <c r="O25" i="5" s="1"/>
  <c r="E21" i="14"/>
  <c r="O18" i="5" s="1"/>
  <c r="E30" i="14"/>
  <c r="E23" i="14"/>
  <c r="O20" i="5" s="1"/>
  <c r="E39" i="14"/>
  <c r="E32" i="14"/>
  <c r="E37" i="14"/>
  <c r="E33" i="14"/>
  <c r="E26" i="14"/>
  <c r="O23" i="5" s="1"/>
  <c r="E35" i="14"/>
  <c r="E25" i="14"/>
  <c r="O22" i="5" s="1"/>
  <c r="E22" i="14"/>
  <c r="O19" i="5" s="1"/>
  <c r="E34" i="14"/>
  <c r="E27" i="14"/>
  <c r="O24" i="5" s="1"/>
  <c r="E36" i="14"/>
  <c r="E38" i="14"/>
  <c r="E31" i="14"/>
  <c r="E24" i="14"/>
  <c r="O21" i="5" s="1"/>
  <c r="E40" i="14"/>
  <c r="M49" i="2" l="1"/>
  <c r="L52" i="2"/>
  <c r="M48" i="2"/>
  <c r="L29" i="3"/>
  <c r="L109" i="3"/>
  <c r="L106" i="3"/>
  <c r="M31" i="5"/>
  <c r="N60" i="2"/>
  <c r="L41" i="2"/>
  <c r="O109" i="2"/>
  <c r="M108" i="1"/>
  <c r="M103" i="1"/>
  <c r="M63" i="1"/>
  <c r="M46" i="2"/>
  <c r="L46" i="2"/>
  <c r="L40" i="2"/>
  <c r="L55" i="2"/>
  <c r="M52" i="2"/>
  <c r="N47" i="2" s="1"/>
  <c r="M97" i="1"/>
  <c r="M42" i="2"/>
  <c r="N42" i="2" s="1"/>
  <c r="N53" i="2"/>
  <c r="M43" i="2"/>
  <c r="N43" i="2" s="1"/>
  <c r="N94" i="2"/>
  <c r="O93" i="2" s="1"/>
  <c r="L47" i="2"/>
  <c r="M35" i="1"/>
  <c r="N32" i="1" s="1"/>
  <c r="M43" i="1"/>
  <c r="M57" i="1"/>
  <c r="L43" i="3"/>
  <c r="L59" i="3"/>
  <c r="L75" i="3"/>
  <c r="L65" i="3"/>
  <c r="L113" i="3"/>
  <c r="L78" i="3"/>
  <c r="L94" i="3"/>
  <c r="M92" i="3" s="1"/>
  <c r="L25" i="3"/>
  <c r="M25" i="3" s="1"/>
  <c r="L48" i="2"/>
  <c r="M93" i="1"/>
  <c r="N93" i="1" s="1"/>
  <c r="M73" i="1"/>
  <c r="O22" i="6"/>
  <c r="O33" i="6" s="1"/>
  <c r="L38" i="2"/>
  <c r="L49" i="2"/>
  <c r="M120" i="1"/>
  <c r="N113" i="1" s="1"/>
  <c r="L39" i="2"/>
  <c r="L50" i="2"/>
  <c r="M124" i="1"/>
  <c r="N124" i="1" s="1"/>
  <c r="M27" i="1"/>
  <c r="M89" i="1"/>
  <c r="N89" i="1" s="1"/>
  <c r="M39" i="1"/>
  <c r="L37" i="3"/>
  <c r="M34" i="3" s="1"/>
  <c r="L69" i="3"/>
  <c r="L50" i="3"/>
  <c r="L82" i="3"/>
  <c r="M82" i="3" s="1"/>
  <c r="L51" i="2"/>
  <c r="M85" i="1"/>
  <c r="N57" i="2"/>
  <c r="M100" i="1"/>
  <c r="M76" i="1"/>
  <c r="N38" i="4"/>
  <c r="O38" i="4" s="1"/>
  <c r="N90" i="2"/>
  <c r="O87" i="2" s="1"/>
  <c r="N106" i="2"/>
  <c r="O99" i="2" s="1"/>
  <c r="M19" i="2"/>
  <c r="N19" i="2" s="1"/>
  <c r="O19" i="2" s="1"/>
  <c r="L19" i="2"/>
  <c r="N30" i="4"/>
  <c r="O30" i="4" s="1"/>
  <c r="L99" i="3"/>
  <c r="M96" i="3" s="1"/>
  <c r="L115" i="3"/>
  <c r="M108" i="3" s="1"/>
  <c r="L72" i="3"/>
  <c r="M88" i="3"/>
  <c r="N28" i="4"/>
  <c r="N25" i="4"/>
  <c r="L41" i="3"/>
  <c r="L57" i="3"/>
  <c r="M56" i="3" s="1"/>
  <c r="L54" i="3"/>
  <c r="L102" i="3"/>
  <c r="M102" i="3" s="1"/>
  <c r="L118" i="3"/>
  <c r="M118" i="3" s="1"/>
  <c r="N67" i="2"/>
  <c r="O71" i="2"/>
  <c r="N83" i="2"/>
  <c r="O83" i="2" s="1"/>
  <c r="M111" i="1"/>
  <c r="N103" i="1" s="1"/>
  <c r="M80" i="1"/>
  <c r="N80" i="1" s="1"/>
  <c r="M23" i="1"/>
  <c r="N31" i="5"/>
  <c r="M22" i="5"/>
  <c r="N18" i="5" s="1"/>
  <c r="N37" i="5" s="1"/>
  <c r="N57" i="1" l="1"/>
  <c r="O38" i="2"/>
  <c r="O25" i="4"/>
  <c r="O45" i="4" s="1"/>
  <c r="M59" i="3"/>
  <c r="O47" i="2"/>
  <c r="O115" i="2" s="1"/>
  <c r="N23" i="1"/>
  <c r="N97" i="1"/>
  <c r="M41" i="3"/>
  <c r="N39" i="1"/>
  <c r="N130" i="1" l="1"/>
</calcChain>
</file>

<file path=xl/sharedStrings.xml><?xml version="1.0" encoding="utf-8"?>
<sst xmlns="http://schemas.openxmlformats.org/spreadsheetml/2006/main" count="2599" uniqueCount="1644">
  <si>
    <t xml:space="preserve">Universidad Pedagógica Nacional </t>
  </si>
  <si>
    <t>Facultad de Ciencia y Tecnología</t>
  </si>
  <si>
    <t>Departamento de Química</t>
  </si>
  <si>
    <t>Proceso de Autoevaluación y Renovación de la Acreditación de Alta Calidad del Programa de Licenciatura en Química</t>
  </si>
  <si>
    <t>Cuestionario dirigido a los Egresados PLQ</t>
  </si>
  <si>
    <t>Anexo 26</t>
  </si>
  <si>
    <t>Género</t>
  </si>
  <si>
    <t>Opción</t>
  </si>
  <si>
    <t>Cuenta</t>
  </si>
  <si>
    <t xml:space="preserve">a. Masculino </t>
  </si>
  <si>
    <t>b. Femenino</t>
  </si>
  <si>
    <t>Año de graduación</t>
  </si>
  <si>
    <t>Número de registros en esta consulta:</t>
  </si>
  <si>
    <t>Total de registros en esta encuesta:</t>
  </si>
  <si>
    <t>Porcentaje del total:</t>
  </si>
  <si>
    <t>PONDERADO</t>
  </si>
  <si>
    <t>FACTOR</t>
  </si>
  <si>
    <t xml:space="preserve">No. </t>
  </si>
  <si>
    <t>CARACTERÍSTICA</t>
  </si>
  <si>
    <t>ITEMS</t>
  </si>
  <si>
    <t>No. PREGUNTA</t>
  </si>
  <si>
    <t>SE CUMPLE PLENAMENTE</t>
  </si>
  <si>
    <t>SE CUMPLE EN ALTO GRADO</t>
  </si>
  <si>
    <t>SE CUMPLE ACEPTABLEMENTE</t>
  </si>
  <si>
    <t>SE CUMPLE INSATISFACTORIAMENTE</t>
  </si>
  <si>
    <t>NO SE CUMPLE</t>
  </si>
  <si>
    <t>Participantes</t>
  </si>
  <si>
    <t>X REACTIVO</t>
  </si>
  <si>
    <t>X CARACTERÍSTICA</t>
  </si>
  <si>
    <t>X FACTOR</t>
  </si>
  <si>
    <t>Factor 1: Proyecto educativo del programa e identidad institucional</t>
  </si>
  <si>
    <t>Proyecto Educativo del Programa.</t>
  </si>
  <si>
    <t>Considero al Proyecto Educativo Institucional -PEI- de la UPN como un instrumento orientador de gestión del currículo, docencia, investigación científica, creación artística, internacionalización,  extensión, proyección social y bienestar.</t>
  </si>
  <si>
    <t>Existe correspondencia entre la Visión y la Misión de la UPN y los objetivos del Programa de Licenciatura en Química, en adelante PLQ.</t>
  </si>
  <si>
    <t>La UPN coordina estrategias y mecanismos para la discusión, actualización y difusión del Proyecto Educativo del PLQ, generando posibilidades de apropiación del mismo por parte de la comunidad académica.</t>
  </si>
  <si>
    <t>En el PLQ se cuenta con un modelo pedagógico o una concepción de aprendizaje que sustenta la metodología de enseñanza y es coherente con las actividades académicas desarrolladas.</t>
  </si>
  <si>
    <t>Relevancia académica y pertinencia social del programa.</t>
  </si>
  <si>
    <t>El PLQ es relevante académicamente y responde a necesidades locales, regionales, nacionales e internacionales.</t>
  </si>
  <si>
    <t>Existe correspondencia entre el perfil laboral y ocupacional requerido por el país y el perfil profesional expresado en el PLQ.</t>
  </si>
  <si>
    <t>Los cambios en el plan de estudios del PLQ son el resultado del análisis y propuestas de solución a los problemas del contexto social, laboral y educativo.</t>
  </si>
  <si>
    <t>En el PLQ se realizan estudios orientados a evaluar su impacto con respecto al cumplimiento de sus objetivos, así como la incidencia en el entorno social y su grupo de referencia disciplinar o profesional.</t>
  </si>
  <si>
    <t>En el PLQ se desarrollan proyectos  en cumplimiento de sus funciones de docencia, investigación, innovación, y extensión, tendientes a ejercer un impacto sobre el medio.</t>
  </si>
  <si>
    <t>Factor 4: Egresados</t>
  </si>
  <si>
    <t>Seguimiento de los egresados</t>
  </si>
  <si>
    <t>La comunicación que mantiene el PLQ con sus egresados ayuda a que la formación actual de Licenciados en Química sea de calidad.</t>
  </si>
  <si>
    <t>Los egresados de la Licenciatura en Química de la UPN tienen un adecuado desempeño en su ejercicio profesional.</t>
  </si>
  <si>
    <t>Impacto de los egresados en el medio social y académico</t>
  </si>
  <si>
    <t>Los egresados del PLQ forman parte de comunidades académicas y asociaciones científicas del ámbito nacional e internacional.</t>
  </si>
  <si>
    <t>Los egresados del PLQ han recibido distinciones y reconocimientos significativos por su desempeño como docentes.</t>
  </si>
  <si>
    <t>Factor 11: Organización, administración y financiación del programa académico</t>
  </si>
  <si>
    <t>Dirección y gestión</t>
  </si>
  <si>
    <t>Existe orientación académica y liderazgo en la gestión del PLQ, conocida por los egresados.</t>
  </si>
  <si>
    <t>En el PLQ se cuenta con mecanismos eficientes de participación de los egresados en la gesttión del mismo.</t>
  </si>
  <si>
    <t>Sistemas de comunicación e información.</t>
  </si>
  <si>
    <t>Los sistemas de información académica y los mecanismos de comunicación del PLQ con sus egresados son eficaces.</t>
  </si>
  <si>
    <t xml:space="preserve">COMENTARIOS Y RECOMENDACIONES PARA EL MEJORAMIENTO DE LA CALIDAD DEL PLQ: </t>
  </si>
  <si>
    <t>Ponderación cuestionario Egresados</t>
  </si>
  <si>
    <t>Cuestionario dirigido a Instituciones Empleadoras 2021</t>
  </si>
  <si>
    <t>Nombre de la institución</t>
  </si>
  <si>
    <t>Tipo de Institución</t>
  </si>
  <si>
    <t>a. Pública</t>
  </si>
  <si>
    <t>b. Privada</t>
  </si>
  <si>
    <t>OBSERVACIONES</t>
  </si>
  <si>
    <t xml:space="preserve">Participantes </t>
  </si>
  <si>
    <t xml:space="preserve">OBSERVACIONES </t>
  </si>
  <si>
    <t>Factor 1: Proyecto Educativo del Programa e Identidad Institucional</t>
  </si>
  <si>
    <t>Existe correspondencia entre el perfil laboral y ocupacional requerido por el país y el perfil profesional expresado en el Programa de Licenciatura en Química, en adelante PLQ.</t>
  </si>
  <si>
    <t>Cuando se requiere la contratación de un profesor en la institución, se tiene en cuenta a los egresados del PLQ de laUPN</t>
  </si>
  <si>
    <t>El desempeño docente de los egresados del PLQ de la UPN, cumplen con los criterios establecidos por la institucion educativa en los diferentes ámbitos educativos?</t>
  </si>
  <si>
    <t xml:space="preserve"> Los egresados del PLQ de la UPN son personas que actualizan sus conocimientos teniendo en cuenta la formacion que han tenido en la licenciatura.</t>
  </si>
  <si>
    <t>Factor 5: Aspectos Académicos y resultados de Aprendizaje</t>
  </si>
  <si>
    <t>Vinculación e Interacción Social</t>
  </si>
  <si>
    <t>El PLQ impacta a su entorno social a través de las actividades de extensión que se realizan tales como PFPD, cursos de extensión y  análisis de laboratorio para industrias</t>
  </si>
  <si>
    <t>El PLQ impacta a través de la socialización de su producción académica mediante la divugación a través de diferentes medios tales como boletin PPDQ, eventos, redes sociales y página web del DQU</t>
  </si>
  <si>
    <t xml:space="preserve">Factor 7:  Inserción del programa en contextos académicos nacionales e internacionales
</t>
  </si>
  <si>
    <t>Inserción del programa en contextos académicos nacionales e internacionales.</t>
  </si>
  <si>
    <t>En el PLQ se estimula el contacto con comunidades académicas nacionales e internacionales y se promueve la cooperación, a través de convenios y actividades académicas, con instituciones y programas de reconocida alta calidad, en el país y en el exterior.</t>
  </si>
  <si>
    <t>SUGIERO REVISAR ESTE ITEM  PARA QUE SEA ACORDE DESDE LA PERSPECTIVA DE UN EMPLEADOR</t>
  </si>
  <si>
    <t>Ponderación cuestionario Empleadores</t>
  </si>
  <si>
    <t xml:space="preserve"> </t>
  </si>
  <si>
    <t>Proceso de Autoevaluación y Renovación de la Acreditación de Alta Calidad del Programa de Licenciatura en Química (PLQ)</t>
  </si>
  <si>
    <t>Cuestionario dirigido a Directivos del PLQ</t>
  </si>
  <si>
    <t>CARGO</t>
  </si>
  <si>
    <t>a. Rector</t>
  </si>
  <si>
    <t>b. Vicerrector Académico</t>
  </si>
  <si>
    <t>c. Decano</t>
  </si>
  <si>
    <t>d. Otra dependencia</t>
  </si>
  <si>
    <t>e. Director del Departamento</t>
  </si>
  <si>
    <t>f. Coordinador del PLQ</t>
  </si>
  <si>
    <t>Considero al Proyecto Educativo Institucional -PEI- de la UPN como un instrumento orientador de gestión del currículo, docencia, investigación científica, creación artística, internacionalización, extensión, proyección social y bienestar.</t>
  </si>
  <si>
    <t xml:space="preserve">Factor 2: Estudiantes </t>
  </si>
  <si>
    <t>Participación en actividades de formación integral.</t>
  </si>
  <si>
    <t>En el PLQ se promueve la participación de los estudiantes en actividades  académicas, en grupos o centros de estudio, en actividades artísticas, deportivas, proyectos de desarrollo empresarial –incluida la investigación aplicada y la innovación- y en otras de formación complementaria, en un ambiente académico propicio para la formación integral.</t>
  </si>
  <si>
    <t xml:space="preserve">Orientación y seguimiento a estudiantes. </t>
  </si>
  <si>
    <t>Existen los mecanismos de acompañamiento que permiten al estudiante el alcance de sus metas formativas y el desarrollo de todas sus dimensiones, sociales, humanísticas, profesionales, emocionales, éticas y de responsabilidad social.</t>
  </si>
  <si>
    <t xml:space="preserve">Capacidad de trabajo autónomo. </t>
  </si>
  <si>
    <t>Existe el seguimiento de la evolución de las habilidades y destrezas del estudiante para el trabajo autónomo, a partir del desarrollo y cumplimiento del currículo definido, verificando el impacto la evaluación y mejora continua de los mismos.</t>
  </si>
  <si>
    <t>Reglamento estudiantil y política académica</t>
  </si>
  <si>
    <t xml:space="preserve">Se evidencian los impactos, los resultados de la aplicación, actualización de políticas académicas  así como el reglamento estudiantil en la participación del estudiante en su comunidad académica de acuerdo con el nivel de formación y la modalidad del programa académico.    </t>
  </si>
  <si>
    <t>Los estudiantes del PLQ participan, a través de sus representantes, en los órganos de dirección del programa.</t>
  </si>
  <si>
    <t xml:space="preserve"> Estímulos y apoyos para estudiantes. </t>
  </si>
  <si>
    <t xml:space="preserve">Se demuestra el impacto de la aplicación de las políticas y estrategias sobre estímulos académicos y apoyos socioeconómicos para los estudiantes, que atienden a la diversidad, pluralismo e inclusión.    </t>
  </si>
  <si>
    <t>Factor 3: Profesores</t>
  </si>
  <si>
    <t>Selección, vinculación y permanencia de profesores.</t>
  </si>
  <si>
    <t>La Institución establece y aplica políticas, normas y criterios académicos para la selección y la vinculación de los profesores.</t>
  </si>
  <si>
    <t>La Institución cuenta con estrategias que propician la permanencia de los profesores en el programa y su relevo generacional.</t>
  </si>
  <si>
    <t>Estatuto Profesoral</t>
  </si>
  <si>
    <t>La Institución cuenta con mecanismos de divulgación del estatuto profesoral para efectos de su pertinencia, su vigencia y aplicación.</t>
  </si>
  <si>
    <t>La Institución aplica adecuadamente sus políticas en materia de ubicación, permanencia y ascenso en las categorías del escalafón docente.</t>
  </si>
  <si>
    <t>Número, dedicación, nivel de formación y experiencia de los profesores.</t>
  </si>
  <si>
    <t xml:space="preserve">La dedicación y el número de los profesores a las actividades de docencia, investigación y extensión según necesidades y exigencias del programa, es la adecuada con relación al número de estudiantes y sus necesidades de formación. </t>
  </si>
  <si>
    <t>El PLQ posee criterios para evaluar periódicamente el número, dedicación, nivel de formación y experiencia de los profesores del programa.</t>
  </si>
  <si>
    <t>Desarrollo profesoral.</t>
  </si>
  <si>
    <t xml:space="preserve">Las acciones orientadas al desarrollo integral de los profesores han impactado favorablemente la calidad del programa. </t>
  </si>
  <si>
    <t>La Institución cuenta con políticas en materia de desarrollo integral del profesorado, que incluyen capacitación y actualización en aspectos académicos y profesionales, relacionados con las metodologias del programa.</t>
  </si>
  <si>
    <t>El desarrollo profesoral atiende a la diversidad de los estudiantes, a las modalidades de docencia y alos requerimientos de internacionalización y de inter y multiculturalidad de profesores y estudiantes</t>
  </si>
  <si>
    <t>Estímulos a la trayectoria profesoral</t>
  </si>
  <si>
    <t>La Institución establece y aplica políticas de estímulo y reconocimiento a los profesores por el ejercicio calificado de la docencia, investigación, innovación, proyección social y  cooperación internacional.</t>
  </si>
  <si>
    <t>El regímen de estímulos al profesorado por el ejercicio calificado de la docencia, investigación, innovación, proyección social, aportes al desarrollo técnico y tecnológico y cooperación internacional, ha impactado favorablemente la calidad del programa.</t>
  </si>
  <si>
    <t>Producción, pertinencia, utilización e impacto de material docente.</t>
  </si>
  <si>
    <t>La Institución y el programa  apoyan la producción, utilización y evaluación de materiales de apoyo docente, pertinentes a la naturaleza y metodología del programa y su función pedagógica.</t>
  </si>
  <si>
    <t>Remuneración por méritos.</t>
  </si>
  <si>
    <t>Hay correspondencia entre la remuneración, que da cuenta de la producción académica y de innovación, con los méritos académicos y profesionales del profesorado.</t>
  </si>
  <si>
    <t>Evaluación de profesores.</t>
  </si>
  <si>
    <t>Los criterios y mecanismos de evaluación de los profesores adscritos al programa se encuentran en correspondencia con las políticas institucionales, la naturaleza del cargo, las funciones y los compromisos contraídos en relación con las metas institucionales y del programa.</t>
  </si>
  <si>
    <t>Lo procesos de las evaluaciones docentes en el departamento de Química, son establecidos, difundidos y conocidos previamente y relacionan labores formativas, académicas, de gestión y todas las demás que se incorporan en el  PEP</t>
  </si>
  <si>
    <t xml:space="preserve">Factor 5: Aspectos Académicos y Resultados de Aprendizaje </t>
  </si>
  <si>
    <t>Integralidad de los aspectos curriculares</t>
  </si>
  <si>
    <t>El currículo del PLQ contribuye a la formación en competencias generales y específicas, valores, actitudes, aptitudes, conocimientos, métodos, capacidades y habilidades de acuerdo con lo que implica ser un docente competente de química.</t>
  </si>
  <si>
    <t>Las competencias que se promueven en el PLQ corresponden a los resultados de aprendizaje obtenidos por los estudiantes en los diferentes componentes de formación</t>
  </si>
  <si>
    <t>En el PLQ existen criterios y mecanismos para el seguimiento y la evaluación del desarrollo de competencias, especialmente las actitudes, los conocimientos, las capacidades y las habilidades generales y aquellas que son específicas del ejercicio de un docente de química.</t>
  </si>
  <si>
    <t>En el PLQ la asignación de créditos,  guarda correspondencia con las distintas actividades de formación de acuerdo con la modalidad en que se ofrece el programa.</t>
  </si>
  <si>
    <t>En el PLQ la asignación de créditos, la distribución de tiempos directo e independiente o en  jornadas de tipo sincrónico y asincrónico, para el caso del acceso remoto,  guardan correspondencia con las distintas actividades de formación de acuerdo con la modalidad en que se ofrece el programa.</t>
  </si>
  <si>
    <t>En el PLQ  se aplican estrategias efectivas orientadas al desarrollo de competencias,  capacidades y habilidades comunicativas de los estudiantes en un segundo idioma extranjero.</t>
  </si>
  <si>
    <t>Flexibilidad de los aspectos curriculares</t>
  </si>
  <si>
    <t>En el PLQ  el currículo es lo suficientemente flexible, en términos de su actualización y pertinencia, de tal manera que permite la movilidad de los estudiantes a nivel nacional e internacional</t>
  </si>
  <si>
    <t>En el PLQ se generan opciones para que los estudiantes puedan decidir sobre ciertos espacios académicos de la malla curricular que deben cursar (electivos de todo programa, electivos de facultad, énfasis disciplinares y en didáctica I y II, además de elegir la institución de práctica y  la línea de investigación en la que desarrollan su proyecto de investigación y trabajo de grado)</t>
  </si>
  <si>
    <t>En el PLQ  existen mecanismos de actualización permanente del currículo en consonancia con los desarrollos disciplinares, profesionales y pedagógicos,  en atención a las necesidades del entorno y para el caso del acceso remoto, permite la posibilidad de implementar laboratorios virtuales o en casa e incluso efectuar modelaciones desde el computador, alternando actividades de tipo sincrónico y asincrónico.</t>
  </si>
  <si>
    <t>Interdisciplinariedad</t>
  </si>
  <si>
    <t>En el PLQ se reconoce y se promueve la interdisciplinariedad  a través de espacios académicos tales como temas transversales en ciencias naturales y educación ambiental, los énfasis pedagógicos y en la práctica pedagógica y se abre un espacio en cada uno de los espacios académicos para el tema</t>
  </si>
  <si>
    <t>Estrategias pedagógicas</t>
  </si>
  <si>
    <t>Los métodos de enseñanza y aprendizaje empleados para el desarrollo de los contenidos del plan de estudios, son coherentes con la naturaleza de los saberes, necesidades, desarrollo de competencias  y  resultados de aprendizaje del PLQ, y para el caso del acceso remoto, se corresponden con nuevas posibilidades de trabajo sincrónico y asincrónico para el trabajo desde casa.</t>
  </si>
  <si>
    <t>El PLQ cuenta con estrategias para promover la graduación de los estudiantes en el tiempo previsto para el desarrollo del plan de estudios, atendiendo al desarrollo de las competencias básicas, procedimentales e investigativas, así como los resultados de aprendizaje y  estándares de calidad.</t>
  </si>
  <si>
    <t xml:space="preserve">El PLQ ofrece diferentes escenarios para la práctica pedagógica de inmersión, aproximación , fundamentación e intervención, que permiten el desarrollo de las competencias del educador </t>
  </si>
  <si>
    <t>Sistema de evaluación de estudiantes.</t>
  </si>
  <si>
    <t>Existe coherencia entre el sistema de evaluación de estudiantes en el PLQ, la naturaleza del mismo y las metodologías de enseñanza, y para el caso del acceso remoto, existe coherencia entre la interacción que permiten las sesiones sincrónicas y asincrónicas, con las formas de evaluación de los contenidos.</t>
  </si>
  <si>
    <t>El sistema de evaluación de estudiantes en el PLQ favorece la adquisición de competencias, especialmente las actitudes, los conocimientos, las capacidades y las habilidades adquiridas de acuerdo con el plan curricular, así como evaluar los resultados de aprendizaje al finalizar el proceso educativo</t>
  </si>
  <si>
    <t xml:space="preserve">El PLQ promueve la implementación, divulgación y aplicación del reglamento estudiantil con respecto a los criterios de evaluación que tiene la universidad </t>
  </si>
  <si>
    <t>Resultados de Aprendizaje</t>
  </si>
  <si>
    <t xml:space="preserve">La UPN y el PLQ establecen políticas institucionales para la formulación, evaluación y mejora continua de los resultados de aprendizaje </t>
  </si>
  <si>
    <t>Las actividades y trabajos que realizan los estudiantes, las formas de evaluación por competencias, los resultados de aprendizaje  y las metodologías de enseñanza están en consonacia con la naturaleza del PLQ, y para el caso del acceso remoto, están en concordancia con las nuevas maneras de interacción con los estudiantes en actividades de tipo sincrónico y asincrónico.</t>
  </si>
  <si>
    <t xml:space="preserve">Competencias </t>
  </si>
  <si>
    <t>En cada uno de los syllabus de los programas analíticos se establecen claramente las competencias básicas, procedimentales e investigativas que se pretenden desarrollar, así como los resultados de aprendizaje que se espera en cada espacio académico y se formula una metodología de enseñanza apropiada para desarrollarlas. Para el caso del acceso remoto,  estas están en concordancia con las nuevas maneras de interacción con los estudiantes en actividades de tipo sincrónico y asincrónico.</t>
  </si>
  <si>
    <t>Evaluación y autorregulación del programa.</t>
  </si>
  <si>
    <t>En el PLQ se cuenta con la existencia y aplicación de políticas en materia de evaluación y autorregulación académica que conducen al diseño y formulación de planes de mejoramiento continuo y a la gestión de la innovación.</t>
  </si>
  <si>
    <t>Los resultados de la autoevaluación se dan a conocer a la comunidad educativa del programa, con el fin de recibir retroalimentación del proceso y sugerencias a tener en cuenta en la formulación de planes de mejoramiento</t>
  </si>
  <si>
    <t>El PLQ impacta a su entorno social a través de las actividades de extensión que se realizan dentro del DQU</t>
  </si>
  <si>
    <t>Factor 6. Permanencia y Graduación</t>
  </si>
  <si>
    <t>Políticas, estrategias y estructura para la permanencia y la graduación</t>
  </si>
  <si>
    <t xml:space="preserve">El PLQ ha definido sistemas de evaluación y seguimiento a la permanencia y retención y tiene mecanismos para su control sin detrimento de la calidad. </t>
  </si>
  <si>
    <t>La UPN cuenta con una política eficaz y tiene evidencias sobre alternativas de financiación para facilitar el ingreso y permanencia de los estudiantes que presentan dificultades económicas.</t>
  </si>
  <si>
    <t>Se evidencia el impacto que las políticas y estrategias institucionales tienen sobre los índices de permanencia y graduación de los estudiantes.</t>
  </si>
  <si>
    <t>Caracterización de estudiantes y sistema de alertas tempranas.</t>
  </si>
  <si>
    <t>Se demuestra el seguimiento por estudios de diagnóstico y caracterización de los estudiantes, que permitan identificar acciones concretas orientadas a mejorar la permanencia y graduación, así como la articulación de estas con las políticas, lineamientos y normas nacionales vigentes en materia de inclusión y diversidad.</t>
  </si>
  <si>
    <t xml:space="preserve">Ajustes a los aspectos curriculares. </t>
  </si>
  <si>
    <t xml:space="preserve">Existe un mecanismo de evaluación curricular permanente que posibilite al programa académico la revisión y ajuste constante de sus procesos curriculares y de gestión, en atención a las particularidades de su población y a las necesidades y dinámicas de sus contextos </t>
  </si>
  <si>
    <t xml:space="preserve">Mecanismos de selección a estudiantes. </t>
  </si>
  <si>
    <t>Se demuestran los procesos sistemáticos de evaluación sobre los mecanismos y criterios de admisión de los estudiantes, dado que se  realizan acciones conducentes al mejoramiento del proceso de permanencia y graduación de los estudiantes, así como el monitoreo de los resultados de dichas acciones.</t>
  </si>
  <si>
    <t xml:space="preserve">Factor 7: Inserción del programa en contextos académicos nacionales e internacionales
</t>
  </si>
  <si>
    <t>En el PLQ se promueven, sistematizan y divulgan  las investigaciones desarrolladas por  profesores y estudiantes , con miembros de comunidades nacionales e internacionales.</t>
  </si>
  <si>
    <t>Relaciones externas de profesores y estudiantes.</t>
  </si>
  <si>
    <t xml:space="preserve">En el PLQ se coordina la movilidad de sus profesores y estudiantes, entendida ésta como el desplazamiento temporal, en doble vía con propósitos académicos. </t>
  </si>
  <si>
    <t>Habilidad en una segunda lengua</t>
  </si>
  <si>
    <t xml:space="preserve">El PLQ  promueve el desarrollo de habilidades comunicativas en una segunda lengua a través los cursos ofrecidos en el programa de formación de lengua extranjera, así como por el centro de lenguas </t>
  </si>
  <si>
    <t>Factor 8: Aportes de la investigación, la innovación, el desarrollo tecnológico y la creación asociados al programa académico</t>
  </si>
  <si>
    <t>Formación para la investigación, la innovación y la creación artística y cultural.</t>
  </si>
  <si>
    <t>Las estrategias de formación para la investigación en el PLQ fomentan la creatividad, capacidad de indagación y búsqueda, así como la formación de un espíritu investigativo e innovador y el desarrollo del pensamiento autónomo en los estudiantes.</t>
  </si>
  <si>
    <t>En el PLQ se ofrecen espacios académicos y estrategias de formación para la investigación, tales como grupos de discusión, talleres y semilleros de investigación entre otros.</t>
  </si>
  <si>
    <t>Compromiso con la investigación, la innovación  y la creación artística y cultural.</t>
  </si>
  <si>
    <t>En el PLQ se cuenta con un equipo de profesores adscritos a él, que poseen horas dedicadas a la dirección de proyectos de investigación y trabajo de grado</t>
  </si>
  <si>
    <t>Se evidencia un impacto a nivel regional, nacional e internacional de la investigación y la innovación realizada por el PLQ.</t>
  </si>
  <si>
    <t>Factor 9: Bienestar de la comunidad académica del programa</t>
  </si>
  <si>
    <t>Programas y servicios</t>
  </si>
  <si>
    <t>Los servicios que ofrece la División de Bienestar Universitario son suficientes, adecuados y accesibles y responden a una política integral definida por la Institución.</t>
  </si>
  <si>
    <t>Los profesores conocen y participan en las actividades recreativas y deportivas programadas por la División de Bienestar Universitario.</t>
  </si>
  <si>
    <t>La universidad cuenta con estrategias que permiten a los profesores vincularse a redes de apoyo orientadas a contrarrestar las situaciones de vulnerabilidad.</t>
  </si>
  <si>
    <t>Participación y seguimiento</t>
  </si>
  <si>
    <t>Factor 10: Medios educativos y ambientes de aprendizaje</t>
  </si>
  <si>
    <t>Estrategias y recursos de apoyo a profesores</t>
  </si>
  <si>
    <t>En el PLQ se cuenta con una dotación adecuada de laboratorios, equipos, materiales y reactivos, que cumplen las normas sanitarias, de bioseguridad y salud ocupacional, de acuerdo con la normativa vigente, aunque se haya dado el caso que estén cerrados para la acceso de la comunidad del PLQ, debido a situaciones de orden público o de contingencia por la pandemia.</t>
  </si>
  <si>
    <t>En el PLQ se mantienen convenios con centros, instituciones, empresas u organizaciones, que facilitan el uso de otros recursos y escenarios de enseñanza, aprendizaje e investigación por parte de la comunidad académica.</t>
  </si>
  <si>
    <t>Estrategias y recursos de apoyo a estudiantes</t>
  </si>
  <si>
    <t xml:space="preserve">En el PLQ se establecen estrategias y mecanismos orientados a incentivar en el estudiante la consulta y el uso de material bibliográfico. </t>
  </si>
  <si>
    <t>En el PLQ  existe coherencia entre el desarrollo del programa academico y la disponibilidad acceso, uso y  apropipacion de los entornos de aprendizaje por parte delos estudiantes y docentes, para el logro de resultados de aprendizaje.</t>
  </si>
  <si>
    <t xml:space="preserve">Recursos bibliográficos y de información </t>
  </si>
  <si>
    <t>El material bibliográfico y las bases de datos con que cuenta la Bilbioteca de la UPN para consultar es pertinente, actualizado y suficiente para apoyar el desarrollo de las distintas actividades académicas.</t>
  </si>
  <si>
    <t xml:space="preserve">Los recursos informáticos y de comunicación con que cuenta el PLQ son actualizados, pertinentes y para el caso del acceso remoto, las plataformas corporativas e institucionales son efectivas y amigables. </t>
  </si>
  <si>
    <t xml:space="preserve">Factor 11: Organización, Administración y Financiación </t>
  </si>
  <si>
    <t xml:space="preserve">Organización y  administración </t>
  </si>
  <si>
    <t>El personal administrativo del PLQ desarrolla de manera eficiente las funciones encomendadas, acorde con las necesidades y objetivos del mismo.</t>
  </si>
  <si>
    <t>Existe orientación académica y liderazgo en la gestión del PLQ, conocida por la comunidad académica.</t>
  </si>
  <si>
    <t>Existen documentos institucionales que establecen la forma de operación (procesos y procedimientos) de las distintas instancias relacionadas con la gestión del PLQ.</t>
  </si>
  <si>
    <t>En el PLQ se cuenta con mecanismos eficientes de participación de la comunidad académica en la gestión del programa.</t>
  </si>
  <si>
    <t>Los sistemas de información académica y los mecanismos de comunicación del PLQ son eficaces.</t>
  </si>
  <si>
    <t>Estudiantes y capacidad institucional</t>
  </si>
  <si>
    <t>El PLQ posee la capacidad de generar algunos recursos externos para el apoyo a sus funciones misionales.</t>
  </si>
  <si>
    <t xml:space="preserve">
La relación entre el número de admitidos, el cuerpo docente y los recursos académicos y físicos disponibles, asegura a los admitidos las condiciones necesarias para adelantar sus estudios hasta su culminación.
</t>
  </si>
  <si>
    <t>Financiación del programa académico</t>
  </si>
  <si>
    <t>El PLQ posee la capacidad de generar  recursos externos para el apoyo a sus funciones misionales.</t>
  </si>
  <si>
    <t>El gobierno universitario distribuye la asignación presupuestal, que en forma directa o indirecta se refleja en el PLQ.</t>
  </si>
  <si>
    <t>Aseguramiento de alta calidad y mejora continua</t>
  </si>
  <si>
    <t>El PLQ cuenta con un comité de autoevaluación y acreditación que trabaja continuamente en la verificación del cumplimiento de las actividades del plan de mejoramiento, recolección de información, reflexión  y mejora continua del programa, atendiendo también a los cambios normativos</t>
  </si>
  <si>
    <t xml:space="preserve">Factor 12: recursos físicos y tecnológicos </t>
  </si>
  <si>
    <t>Recursos de infraestructura física y tecnológica</t>
  </si>
  <si>
    <t>Los espacios que se destinan al desarrollo de cada una de las funciones sustantivas del PLQ (aulas,salas de cómputo, laboratorios, oficinas) son adecuados, aunque por situaciones de pertubación del orden público o por condiciones de pandemia, no hayan podido ser utilizados.</t>
  </si>
  <si>
    <t>Las áreas destinadas al bienestar institucional (cafeteria, baños, espacios libres, zonas verdes,etc.), son adecuadas, aunque por situaciones de pertubación del orden público o por condiciones de pandemia, no hayan podido ser utilizadas.</t>
  </si>
  <si>
    <t>Recursos informáticos y de comunicación</t>
  </si>
  <si>
    <t>El PLQ cuenta con plataformas informáticas y equipos computacionales y de telecomunicaciones actualizados y adecuados para el diseño y producción de contenidos, la implementación de estrategias pedagógicas y continuo apoyo y seguimiento a las actividades académicas de los estudiantes</t>
  </si>
  <si>
    <t>Cuestionario dirigido a Profesores del PLQ</t>
  </si>
  <si>
    <t>Dedicación y Tipo de vinculación</t>
  </si>
  <si>
    <t>a. Docentes de Planta</t>
  </si>
  <si>
    <t>b. Docentes Ocasionales Tiempo Completo</t>
  </si>
  <si>
    <t>c. Docentes Ocasionales Medio Tiempo</t>
  </si>
  <si>
    <t>d. Docentes Catedráticos</t>
  </si>
  <si>
    <t xml:space="preserve">OBSERVACIONES GENERALES A TENER EN CUENTA </t>
  </si>
  <si>
    <t>Proyecto educativo del programa.</t>
  </si>
  <si>
    <t>Considero al Proyecto Educativo Institucional -PEI- de la UPN como un instrumento orientador de gestión del currículo, docencia, investigación científica, creación artística, internacionalización, extensión, proyección social y bienestar</t>
  </si>
  <si>
    <t>Factor 2: Estudiantes</t>
  </si>
  <si>
    <t>Participación en actividades de formación integral</t>
  </si>
  <si>
    <t>Orientación y segumiento a estudiantes</t>
  </si>
  <si>
    <t>Capacidad de Trabajo Autónomo</t>
  </si>
  <si>
    <t>Reglamento estudiantil y política académica.</t>
  </si>
  <si>
    <t>En el PLQ se aplican y divulgan adecuadamente los reglamentos estudiantil y académico, oficialmente aprobados, en los que se definen, entre otros aspectos, los deberes y derechos, el régimen disciplinario, el régimen de participación en los organismos de dirección y las condiciones y exigencias académicas de permanencia y graduación.</t>
  </si>
  <si>
    <t>Estímulos y apoyo a los estudiantes</t>
  </si>
  <si>
    <t>La dedicación y el número de los profesores a las actividades de docencia, investigación y extensión según necesidades y exigencias del programa, es la adecuada con relación al número de estudiantes y sus necesidades de formación.</t>
  </si>
  <si>
    <t>Desarrollo profesoral</t>
  </si>
  <si>
    <t>Factor 6: Permanencia y Graduación</t>
  </si>
  <si>
    <t>SUGIERO REVISAR ESTE ITEM Y VER SI CON LOS TRES ANTERIORES QUEDA INCLUIDO</t>
  </si>
  <si>
    <t>Teniendo en cuenta las especificidades y exigencias del PLQ, la institución aplica mecanismos apropiados y equitativos de ingreso de estudiantes, conocidos por los aspirantes y basados en la selección por méritos y capacidades intelectuales, en el marco del proyecto institucional.</t>
  </si>
  <si>
    <t>La Universidad posibilita adelantar procesos de homologación, transferencia externa y movilidad con diferentes programas de otras universidades.</t>
  </si>
  <si>
    <t xml:space="preserve">Existen propuestas, tanto de evaluación de los procesos de selección y admisión, como de acompañamiento, que favorezcan la permanencia de los estudiantes en el PLQ. </t>
  </si>
  <si>
    <t>FALTA ELABORAR ITEM O ITEMS PARA ESTA CARACTERISTICA</t>
  </si>
  <si>
    <t xml:space="preserve">Habilidades en una segunda lengua </t>
  </si>
  <si>
    <t>La universidad promueve el desarrollo de habilidades comunicativas en una segunda lengua a través los cursos ofrecidos por el centro de lenguas para capacitar a los docentes</t>
  </si>
  <si>
    <t>SUGIERO CAMBIAR ESTE ITEM PARA PERMANENCIA Y SEGUIMIENTO</t>
  </si>
  <si>
    <t>La universidad cuenta con estrategias que permiten a los profesores a vincularse a redes de apoyo orientadas a contrarrestar las situaciones de vulnerabilidad.</t>
  </si>
  <si>
    <t>SUGIERO QUE ESTE ITEM SE REDACTE PARA PODER RESPONDER SI SE CUMPLE O NO SE CUMPLE</t>
  </si>
  <si>
    <t>ME PARECE QUE ESTE ITEM  PODRIA QUEDAR PORQUE HABLA DE SI HAY OTRAS FORMAS DE ADQUIRIR RECURSOS PARA LOS DOCENTES</t>
  </si>
  <si>
    <t>El PLQ dispone de medios educativos que permiten la creación de ambientes de aprendizaje coherentes con los resultados esperados</t>
  </si>
  <si>
    <t xml:space="preserve">Los profesores del PLQ se capacitan en herramientas para realizar clases de acceso remoto que permiten la enseñanza y el aprendizaje de los estudiantes en cada uno de los espacios académicos </t>
  </si>
  <si>
    <t>Los ambientes de aprendizaje remoto que se usan en el PLQ, permiten que los procesos de enseñanza aprendizaje sean eficientes</t>
  </si>
  <si>
    <t>FALTARIA ITEM PARA ESTA CARACTERISTICA DENTRO DE ESTE CUESTIONARIO</t>
  </si>
  <si>
    <t>En el PLQ se adaptan estrategias  para el logro del uso por parte de los estudiantes  de simulaciónes virtuales o experiencias de laboratorio en casa para suplir la imposibilidad de acceso a laboratorios de PLQ en epoca de pandemia.</t>
  </si>
  <si>
    <t xml:space="preserve">En el PLQ se capacita a los  estudiantes por parte del equipo de laboratorio  en la ubicación y uso de laboratorios virtuales y simuladores que faciliten la enseñanza y el aprendizaje de los contenidos conceptuales en los espacios académicos del programa. </t>
  </si>
  <si>
    <t>SUGIERO DEJAR ESTE ITEM AQUI</t>
  </si>
  <si>
    <t xml:space="preserve">CONSTRUIR UN ITEM </t>
  </si>
  <si>
    <t>No se comprende este item</t>
  </si>
  <si>
    <t>cambiar ¨encuentran¨ por encuentra</t>
  </si>
  <si>
    <t>El manejo de los recursos físicos y financieros, se encuentran en concordancia con los planes de desarrollo y de mejoramiento de la UPN y del PLQ.</t>
  </si>
  <si>
    <t xml:space="preserve">FORMULAR ITEM RESPECTO A ESTA NUEVA CARACTERISTICA </t>
  </si>
  <si>
    <t>Ponderación cuestionario profesores</t>
  </si>
  <si>
    <t>reg</t>
  </si>
  <si>
    <t>cedula</t>
  </si>
  <si>
    <t>nombre</t>
  </si>
  <si>
    <t>correo</t>
  </si>
  <si>
    <t>genero</t>
  </si>
  <si>
    <t>tipo</t>
  </si>
  <si>
    <t>evaluo</t>
  </si>
  <si>
    <t>hora</t>
  </si>
  <si>
    <t>ROYMAN PEREZ MIRANDA</t>
  </si>
  <si>
    <t>royman@pedagogica.edu.co</t>
  </si>
  <si>
    <t>Martha Elizabeth Villarreal Hernández</t>
  </si>
  <si>
    <t>mevillarrealh@pedagogica.edu.co</t>
  </si>
  <si>
    <t xml:space="preserve">Blanco Martinez Diego Alexander </t>
  </si>
  <si>
    <t>dablancom@pedagogica.edu.co</t>
  </si>
  <si>
    <t xml:space="preserve">Cárdenas Salgado Fidel Antonio </t>
  </si>
  <si>
    <t>cardenas@pedagogica.edu.co</t>
  </si>
  <si>
    <t>0000-00-00 00:00:00</t>
  </si>
  <si>
    <t xml:space="preserve">Casas Mateus  Jaime Augusto </t>
  </si>
  <si>
    <t>jcasas@pedagogica.edu.co</t>
  </si>
  <si>
    <t xml:space="preserve">Goméz Aguilar  Dora Luz </t>
  </si>
  <si>
    <t>dgomez@pedagogica.edu.co</t>
  </si>
  <si>
    <t xml:space="preserve">Ibañez Cordoba  Sandra Ximena </t>
  </si>
  <si>
    <t xml:space="preserve"> sibanez@pedagogica.edu.co </t>
  </si>
  <si>
    <t xml:space="preserve">Ladino Ospina  Yolanda </t>
  </si>
  <si>
    <t>ladino@pedagogica.edu.co</t>
  </si>
  <si>
    <t xml:space="preserve">Parga Lozano  Diana Lineth </t>
  </si>
  <si>
    <t>dparga@pedagogica.edu.co</t>
  </si>
  <si>
    <t xml:space="preserve">Porras Contreras  Yair Alexander </t>
  </si>
  <si>
    <t>yporras@pedagogica.edu.co</t>
  </si>
  <si>
    <t xml:space="preserve">Rodríguez Cepeda  Rodrigo </t>
  </si>
  <si>
    <t>rrodriguez@pedagogica.edu.co</t>
  </si>
  <si>
    <t xml:space="preserve">Saavedra Alemán  Martha Janneth </t>
  </si>
  <si>
    <t>msaavedra@pedagogica.edu.co</t>
  </si>
  <si>
    <t>Sandoval Osorio Sandra</t>
  </si>
  <si>
    <t>ssandoval@pedagogica.edu.co</t>
  </si>
  <si>
    <t xml:space="preserve">Zapata Castañeda  Pedro Nel </t>
  </si>
  <si>
    <t>pzapata@pedagogica.edu.co</t>
  </si>
  <si>
    <t>Arias Nohora Marlene</t>
  </si>
  <si>
    <t>nmariasv@pedagogica.edu.co</t>
  </si>
  <si>
    <t>Ariza Ariza Leidy Gabriela</t>
  </si>
  <si>
    <t>lgarizaa@pedagogica.edu.co</t>
  </si>
  <si>
    <t xml:space="preserve">Baracaldo Guzmán Deisy </t>
  </si>
  <si>
    <t>dbaracaldo@pedagogica.edu.co</t>
  </si>
  <si>
    <t xml:space="preserve">Benavides Melo Julie Gesselle </t>
  </si>
  <si>
    <t>jgbenavidesm@pedagogica.edu.co</t>
  </si>
  <si>
    <t xml:space="preserve">Franco Moreno Ricardo Andrés </t>
  </si>
  <si>
    <t>rfranco@pedagogica.edu.co</t>
  </si>
  <si>
    <t>Avendaño Rondon Leonardo</t>
  </si>
  <si>
    <t>leonnard20003@hotmail.com</t>
  </si>
  <si>
    <t>Barragan Orjuela Yessica Viviana</t>
  </si>
  <si>
    <t>yvbarragano@pedagogica.edu.co</t>
  </si>
  <si>
    <t>Basto Silva Johana Alexandra</t>
  </si>
  <si>
    <t>jabastos@pedagogica.edu.co</t>
  </si>
  <si>
    <t xml:space="preserve">Beltrán Daleman Lina Mireya </t>
  </si>
  <si>
    <t>lbeltran@pedagogica.edu.co</t>
  </si>
  <si>
    <t xml:space="preserve">Caro Gómez Luis Enrique </t>
  </si>
  <si>
    <t>lcaro@pedagogica.edu.co</t>
  </si>
  <si>
    <t>Carrión Perez Diana Catalina</t>
  </si>
  <si>
    <t>dccarrionp@pedagogica.edu.co</t>
  </si>
  <si>
    <t xml:space="preserve">Cedeño Medina Elcy Rocío </t>
  </si>
  <si>
    <t>ecedeno@pedagogica.edu.co</t>
  </si>
  <si>
    <t xml:space="preserve">Clavijo Díaz Alfonso </t>
  </si>
  <si>
    <t>aclavijod@pedagogica.edu.co</t>
  </si>
  <si>
    <t xml:space="preserve">Cruz Rodríguez Blanca Nubia </t>
  </si>
  <si>
    <t>bcruz@pedagogica.edu.co</t>
  </si>
  <si>
    <t xml:space="preserve">DIAZ BERNAL LUIS FERNANDO </t>
  </si>
  <si>
    <t>lbernal@pedagogica.edu.co</t>
  </si>
  <si>
    <t xml:space="preserve">Duarte Pinilla Natalia Andrea </t>
  </si>
  <si>
    <t>nduarte@pedagogica.edu.co</t>
  </si>
  <si>
    <t xml:space="preserve">Espitia Avilez Martha </t>
  </si>
  <si>
    <t>mespitia@pedagogica.edu.co</t>
  </si>
  <si>
    <t xml:space="preserve">Estrada Garcia William Fernando </t>
  </si>
  <si>
    <t>wfestradag@pedagogica.edu.co</t>
  </si>
  <si>
    <t xml:space="preserve">Muñoz Miranda Sonia </t>
  </si>
  <si>
    <t>smunoz@pedagogica.edu.co</t>
  </si>
  <si>
    <t>Nieves Torres Estefania</t>
  </si>
  <si>
    <t>estefaniaquimica23@gmail.com</t>
  </si>
  <si>
    <t>Novoa Galeano Martha Alix</t>
  </si>
  <si>
    <t>manovoag@pedagogica.edu.co</t>
  </si>
  <si>
    <t xml:space="preserve">Rendón Fernández Margarita Rosa </t>
  </si>
  <si>
    <t>mrendon@pedagogica.edu.co</t>
  </si>
  <si>
    <t>Rincon Gutierrez Viviana Patricia</t>
  </si>
  <si>
    <t>vprincong@pedagogica.edu.co</t>
  </si>
  <si>
    <t xml:space="preserve">Robayo Mayorga Cecilia Cristina </t>
  </si>
  <si>
    <t>crobayo@pedagogica.edu.co</t>
  </si>
  <si>
    <t>Rodríguez Hernández Blanca Florinda</t>
  </si>
  <si>
    <t>bfrodriguez@pedagogica.edu.co</t>
  </si>
  <si>
    <t xml:space="preserve">Torres Garzón Sonia Esther </t>
  </si>
  <si>
    <t>storres@pedagogica.edu.co</t>
  </si>
  <si>
    <t>Valencia Guzmán Carlos Hernán</t>
  </si>
  <si>
    <t xml:space="preserve"> chvalenciag@pedagogica.edu.co </t>
  </si>
  <si>
    <t>anno</t>
  </si>
  <si>
    <t>actual</t>
  </si>
  <si>
    <t>LARGACHA JUAN CARLOS</t>
  </si>
  <si>
    <t>TAPIAS ACEVEDO LILIA CAROLINA</t>
  </si>
  <si>
    <t>VALDERRAMA LOPEZ MARIA CRISTINA</t>
  </si>
  <si>
    <t>CASALLAS RODRIGUEZ JOHANA ELIZABETH</t>
  </si>
  <si>
    <t>MONTEALEGRE SANCHEZ JHENNIFER</t>
  </si>
  <si>
    <t>OLIVEROS PRADA ALEJANDRA</t>
  </si>
  <si>
    <t>FREYLE CORRO FABIAN FRANCISCO</t>
  </si>
  <si>
    <t>PINEDA VELASQUEZ EMILIO JOSE</t>
  </si>
  <si>
    <t>ejpinedav@upn.edu.co</t>
  </si>
  <si>
    <t>GARAVITO POVEDA JAIR DAVID</t>
  </si>
  <si>
    <t>jdgaravitop@upn.edu.co</t>
  </si>
  <si>
    <t>REYES GALVIS JULIAN DAVID</t>
  </si>
  <si>
    <t>ACOSTA SOLER DIEGO FERNANDO</t>
  </si>
  <si>
    <t>dqu.dacosta@pedagogica.edu.co</t>
  </si>
  <si>
    <t>GUZMAN CONTRERAS EDWIN ARNULFO</t>
  </si>
  <si>
    <t>MANCERA MENDIETA HERMES ANDRES</t>
  </si>
  <si>
    <t>MATALLANA PUENTES RUBEN DARIO</t>
  </si>
  <si>
    <t>RINCON COY MARIANA GERALDINE</t>
  </si>
  <si>
    <t>mgrinconc@upn.edu.co</t>
  </si>
  <si>
    <t>ROBAYO GUERRERO JEISSON DOWNARY</t>
  </si>
  <si>
    <t>jdrobayog@upn.edu.co</t>
  </si>
  <si>
    <t>RODRIGUEZ COY ANDREA NATALY</t>
  </si>
  <si>
    <t>anrodriguezc@upn.edu.co</t>
  </si>
  <si>
    <t>PINILLA RAMIREZ DANIELA FERNANDA</t>
  </si>
  <si>
    <t>dfpinillar@upn.edu.co</t>
  </si>
  <si>
    <t>CANTILLO BOBADILLA NURY ESTEFANY</t>
  </si>
  <si>
    <t>necantillob@upn.edu.co</t>
  </si>
  <si>
    <t>GAONA NIÑO CAMILA</t>
  </si>
  <si>
    <t>RUSINQUE MENDIVELSO DANIELA</t>
  </si>
  <si>
    <t>drusinquem@upn.edu.co</t>
  </si>
  <si>
    <t>ACEVEDO GALINDO ANGEL DAVID</t>
  </si>
  <si>
    <t>CASALLAS VILLALOBOS LAURA CATALINA</t>
  </si>
  <si>
    <t>lccasallasv@upn.edu.co</t>
  </si>
  <si>
    <t>CHASPUENGAL MARTINEZ JOSE DAVID</t>
  </si>
  <si>
    <t>jdchaspuengalm@upn.edu.co</t>
  </si>
  <si>
    <t>RIANO ACOSTA ZHARITH VALENTINA</t>
  </si>
  <si>
    <t>zvrianoa@upn.edu.co</t>
  </si>
  <si>
    <t>DUEÑAS PERILLA LAURA XIMENA</t>
  </si>
  <si>
    <t>lxduenasp@upn.edu.co</t>
  </si>
  <si>
    <t>SANCHEZ RODRIGUEZ BRAYAN STYVEN</t>
  </si>
  <si>
    <t>brssanchezr@upn.edu.co</t>
  </si>
  <si>
    <t>RAMIREZ PEREZ WENDY LORENA</t>
  </si>
  <si>
    <t>wlramirezp@upn.edu.co</t>
  </si>
  <si>
    <t>BELTRAN GIRALDO OSCAR</t>
  </si>
  <si>
    <t>osbeltrang@upn.edu.co</t>
  </si>
  <si>
    <t>RODRIGUEZ HERNANDEZ HAIVER ANDREY</t>
  </si>
  <si>
    <t>harodriguezh@upn.edu.co</t>
  </si>
  <si>
    <t>GOMEZ SANTOS VIVIANA DANIELA</t>
  </si>
  <si>
    <t>vdgomezs@upn.edu.co</t>
  </si>
  <si>
    <t>CARDOZO TORRES DEIVI ALEJANDRO</t>
  </si>
  <si>
    <t>dacardozot@upn.edu.co</t>
  </si>
  <si>
    <t>CUERVO LEAL DANNA VALENTINA</t>
  </si>
  <si>
    <t>dvcuervol@upn.edu.co</t>
  </si>
  <si>
    <t>RAMIREZ REYES LAURA CAMILA</t>
  </si>
  <si>
    <t>lcramirezr@upn.edu.co</t>
  </si>
  <si>
    <t>PATARROYO HERNANDEZ SERGIO ESTEBAN</t>
  </si>
  <si>
    <t>sepatarroyoh@upn.edu.co</t>
  </si>
  <si>
    <t>SANCHEZ CORTES SERGIO ANDRES</t>
  </si>
  <si>
    <t>sasanchezc@upn.edu.co</t>
  </si>
  <si>
    <t>BERNAL RUBIANO YEIMY STEPHANIA</t>
  </si>
  <si>
    <t>ysbernalr@upn.edu.co</t>
  </si>
  <si>
    <t>CASTELBLANCO CASTELLANOS KAREN YISEL</t>
  </si>
  <si>
    <t>kycastelblancoc@upn.edu.co</t>
  </si>
  <si>
    <t>GARRIDO MARTINEZ ANGELA MARIA</t>
  </si>
  <si>
    <t>amgarridom@upn.edu.co</t>
  </si>
  <si>
    <t>SUAZA BELTRAN KAREN NATALIA</t>
  </si>
  <si>
    <t>knsuazab@upn.edu.co</t>
  </si>
  <si>
    <t>PARDO CORTES LAURA KATHALINA</t>
  </si>
  <si>
    <t>lkpardoc@upn.edu.co</t>
  </si>
  <si>
    <t>SERRANO NINO BRANDON NICOLAS</t>
  </si>
  <si>
    <t>bnserranon@upn.edu.co</t>
  </si>
  <si>
    <t>PARADA RODRIGUEZ JESSICA TATIANA</t>
  </si>
  <si>
    <t>jtparadar@upn.edu.co</t>
  </si>
  <si>
    <t>PEÑA BERMUDEZ ANGIE NATALIA</t>
  </si>
  <si>
    <t>anpenab@upn.edu.co</t>
  </si>
  <si>
    <t>GARCIA PEDROZA KAREN VANESSA</t>
  </si>
  <si>
    <t>kgarciap@upn.edu.co</t>
  </si>
  <si>
    <t>REYES MARTINEZ LAURA SOFIA</t>
  </si>
  <si>
    <t>lsreyesm@upn.edu.co</t>
  </si>
  <si>
    <t>LANCHEROS BUITRAGO DANNA TELASSIM</t>
  </si>
  <si>
    <t>dtlancherosb@upn.edu.co</t>
  </si>
  <si>
    <t>PAEZ GOMEZ KAREN LIZETH</t>
  </si>
  <si>
    <t>klpaezg@upn.edu.co</t>
  </si>
  <si>
    <t>GUZMAN TORRES ALEJANDRO</t>
  </si>
  <si>
    <t>aguzmant@upn.edu.co</t>
  </si>
  <si>
    <t>GARCIA ACERO LAURA SOFIA</t>
  </si>
  <si>
    <t>lsgarciaa@upn.edu.co</t>
  </si>
  <si>
    <t>PINZON GODOY JUAN ANDRES</t>
  </si>
  <si>
    <t>japinzong@upn.edu.co</t>
  </si>
  <si>
    <t>NAVARRO DURAN LAURA DANIELA</t>
  </si>
  <si>
    <t>ldnavarrod@upn.edu.co</t>
  </si>
  <si>
    <t>BARRIOS GARZON JOHAN</t>
  </si>
  <si>
    <t>jbarriosg@upn.edu.co</t>
  </si>
  <si>
    <t>USECHE ROJAS LAURA</t>
  </si>
  <si>
    <t>lusecher@upn.edu.co</t>
  </si>
  <si>
    <t>GIL CACERES KEVIN SNEIDER</t>
  </si>
  <si>
    <t>kesgilc@upn.edu.co</t>
  </si>
  <si>
    <t>BRAVO OROZCO SEBASTIAN ALEJANDRO</t>
  </si>
  <si>
    <t>ORTEGON LEON JULIAN DAVID</t>
  </si>
  <si>
    <t>jdortegonl@upn.edu.co</t>
  </si>
  <si>
    <t>GUEVARA MELO LIZETH PAOLA</t>
  </si>
  <si>
    <t>lpguevaram@upn.edu.co</t>
  </si>
  <si>
    <t>ORTIZ FINO DUVAN ANDRES</t>
  </si>
  <si>
    <t>daortizf@upn.edu.co</t>
  </si>
  <si>
    <t>GUZMAN ROJAS KAICY</t>
  </si>
  <si>
    <t>kguzmanr@upn.edu.co</t>
  </si>
  <si>
    <t>BONILLA CARDENAS JUAN PABLO</t>
  </si>
  <si>
    <t>jpbonillac@upn.edu.co</t>
  </si>
  <si>
    <t>SANCHEZ LEON DANIEL ALFREDO</t>
  </si>
  <si>
    <t>dasanchezl@upn.edu.co</t>
  </si>
  <si>
    <t>LEGUIZAMO ARIAS JUAN DIEGO</t>
  </si>
  <si>
    <t>jdleguizamoa@upn.edu.co</t>
  </si>
  <si>
    <t>SUAREZ VARELA JULIANA</t>
  </si>
  <si>
    <t>jsuarezv@upn.edu.co</t>
  </si>
  <si>
    <t>TORRES TORRES JESUS DAVID</t>
  </si>
  <si>
    <t>jedtorrest@upn.edu.co</t>
  </si>
  <si>
    <t>TUNJANO MARROQUIN JUAN DIEGO</t>
  </si>
  <si>
    <t>judtunjanom@upn.edu.co</t>
  </si>
  <si>
    <t>HERNANDEZ CAMARGO NICOLAS</t>
  </si>
  <si>
    <t>nhernandezc@upn.edu.co</t>
  </si>
  <si>
    <t>ORTEGA DAZA EDWIN JULIAN</t>
  </si>
  <si>
    <t>ejortegad@upn.edu.co</t>
  </si>
  <si>
    <t>AVILA HERRERA ACXEL ANDRES</t>
  </si>
  <si>
    <t>aaavilah@upn.edu.co</t>
  </si>
  <si>
    <t>SANCHEZ GAITAN SHANNON NICOLE</t>
  </si>
  <si>
    <t>snsanchezg@upn.edu.co</t>
  </si>
  <si>
    <t>PINILLA SIERRA MICHEL SAMANTA</t>
  </si>
  <si>
    <t>mspinillas@upn.edu.co</t>
  </si>
  <si>
    <t>ORTEGON CHACON JENIFER</t>
  </si>
  <si>
    <t>jortegonc@upn.edu.co</t>
  </si>
  <si>
    <t>PALENCIA MONTAÑA DIEGO ALEJANDRO</t>
  </si>
  <si>
    <t>dapalenciam@upn.edu.co</t>
  </si>
  <si>
    <t>MONCADA CUBILLOS TANIA VALENTINA</t>
  </si>
  <si>
    <t>tvmoncadac@upn.edu.co</t>
  </si>
  <si>
    <t>CONTRERAS LOPEZ BRIGGITTE MARCELA</t>
  </si>
  <si>
    <t>bmcontrerasl@upn.edu.co</t>
  </si>
  <si>
    <t>QUINONES PEREZ SOFIA</t>
  </si>
  <si>
    <t>soquinonesp@upn.edu.co</t>
  </si>
  <si>
    <t>IBANEZ MARTINEZ ANG¿LICA TATIANA</t>
  </si>
  <si>
    <t>atibanezm@upn.edu.co</t>
  </si>
  <si>
    <t>VANEGAS OLARTE PAULA NATALIA</t>
  </si>
  <si>
    <t>pnvanegaso@upn.edu.co</t>
  </si>
  <si>
    <t>CARDENAS RUEDA ANGIE VALENTINA</t>
  </si>
  <si>
    <t>anvcardenasr@upn.edu.co</t>
  </si>
  <si>
    <t>CORZO RIVEROS ANGELICA LORENA</t>
  </si>
  <si>
    <t>alcorzor@upn.edu.co</t>
  </si>
  <si>
    <t>CASTAÑEDA ARIAS ESTEBAN</t>
  </si>
  <si>
    <t>earias@upn.edu.co</t>
  </si>
  <si>
    <t>PINZON LEON JOHAN CAMILO</t>
  </si>
  <si>
    <t>jcpinzonl@upn.edu.co</t>
  </si>
  <si>
    <t>PARDO RUIZ FABIAN ANDRES</t>
  </si>
  <si>
    <t>fapardor@upn.edu.co</t>
  </si>
  <si>
    <t>GRANADOS TORRES VALENTINA</t>
  </si>
  <si>
    <t>vgranadost@upn.edu.co</t>
  </si>
  <si>
    <t>VARGAS BAQUERO KAREN DAYANNA</t>
  </si>
  <si>
    <t>kdvargasb@upn.edu.co</t>
  </si>
  <si>
    <t>BUSTOS CORREDOR ANDREA KATHERINE</t>
  </si>
  <si>
    <t>akbustosc@upn.edu.co</t>
  </si>
  <si>
    <t>DIAZ MARTINEZ DIEGO ANDRES</t>
  </si>
  <si>
    <t>dadiazm@upn.edu.co</t>
  </si>
  <si>
    <t>GONZALEZ LATORRE JUAN CAMILO</t>
  </si>
  <si>
    <t>jcgonzalezl@upn.edu.co</t>
  </si>
  <si>
    <t>MERCADO GOMEZ CIELO DAYANNA</t>
  </si>
  <si>
    <t>cdmercadog@upn.edu.co</t>
  </si>
  <si>
    <t>GUANEME MUNOZ PAULA ALEJANDRA</t>
  </si>
  <si>
    <t>paguanemem@upn.edu.co</t>
  </si>
  <si>
    <t>VANEGAS AREVALO DANIEL SEBASTIAN</t>
  </si>
  <si>
    <t>dsvanegasa@upn.edu.co</t>
  </si>
  <si>
    <t>CHIQUIZA CUBILLOS NICOLAS</t>
  </si>
  <si>
    <t>nchiquizac@upn.edu.co</t>
  </si>
  <si>
    <t>LOPEZ VELASQUEZ NATALIA</t>
  </si>
  <si>
    <t>nlopezv@upn.edu.co</t>
  </si>
  <si>
    <t>CANTOR RODRIGUEZ BRAYAN YESID</t>
  </si>
  <si>
    <t>bycantorr@upn.edu.co</t>
  </si>
  <si>
    <t>LUNA GARCIA JAIME EDUARDO</t>
  </si>
  <si>
    <t>jelunag@upn.edu.co</t>
  </si>
  <si>
    <t>HERNANDEZ LEON DAIRON</t>
  </si>
  <si>
    <t>dhernandezl@upn.edu.co</t>
  </si>
  <si>
    <t>CASTANEDA RAMIREZ DAVID SANTIAGO</t>
  </si>
  <si>
    <t>dscastanedar@upn.edu.co</t>
  </si>
  <si>
    <t>CIFUENTES UMBARILA JUAN DAVID</t>
  </si>
  <si>
    <t>jdcifuentesu@upn.edu.co</t>
  </si>
  <si>
    <t>PATACON OCHOA KAROL</t>
  </si>
  <si>
    <t>kpatacono@upn.edu.co</t>
  </si>
  <si>
    <t>CORONEL CONTRERAS GERALDINE</t>
  </si>
  <si>
    <t>gcoronelc@upn.edu.co</t>
  </si>
  <si>
    <t>FALLA ROCHA GABRIELA</t>
  </si>
  <si>
    <t>gfallar@upn.edu.co</t>
  </si>
  <si>
    <t>RICO RIANO JOSE ALEJANDRO</t>
  </si>
  <si>
    <t>jaricor@upn.edu.co</t>
  </si>
  <si>
    <t>SUAREZ ROJAS DIEGO NICOLAS</t>
  </si>
  <si>
    <t>dnsuarezr@upn.edu.co</t>
  </si>
  <si>
    <t>GARZON SANCHEZ JAIVER</t>
  </si>
  <si>
    <t>jgarzons@upn.edu.co</t>
  </si>
  <si>
    <t>ESPITIA SANTIAGO BELEN ALEXANDRA</t>
  </si>
  <si>
    <t>baespitias@upn.edu.co</t>
  </si>
  <si>
    <t>CASTILLO TORRES MIGUEL ANGEL</t>
  </si>
  <si>
    <t>macastillot@upn.edu.co</t>
  </si>
  <si>
    <t>MOLINA TOVAR PAULA ALEXANDRA</t>
  </si>
  <si>
    <t>pamolinat@upn.edu.co</t>
  </si>
  <si>
    <t>MARTINEZ PACHECO JUAN SEBASTIAN</t>
  </si>
  <si>
    <t>jsmartinezp@upn.edu.co</t>
  </si>
  <si>
    <t>GONZALEZ CUELLAR LAURA TATIANA</t>
  </si>
  <si>
    <t>ltgonzalezc@upn.edu.co</t>
  </si>
  <si>
    <t>REAL FALLA KAREN MARCELA</t>
  </si>
  <si>
    <t>kmrealf@upn.edu.co</t>
  </si>
  <si>
    <t>SERRATO MORENO MARIA VALENTINA</t>
  </si>
  <si>
    <t>mvserratom@upn.edu.co</t>
  </si>
  <si>
    <t>CANON ZAMUDIO VANESA ALEXANDRA</t>
  </si>
  <si>
    <t>vacanonz@upn.edu.co</t>
  </si>
  <si>
    <t>GAYON MANRIQUE ANDRES FELIPE</t>
  </si>
  <si>
    <t>afgayonm@upn.edu.co</t>
  </si>
  <si>
    <t>ORJUELA BARRETO MAGDA YINETH</t>
  </si>
  <si>
    <t>myorjuelab@upn.edu.co</t>
  </si>
  <si>
    <t>POVEDA PINZON DANIEL</t>
  </si>
  <si>
    <t>dpovedap@upn.edu.co</t>
  </si>
  <si>
    <t>RIVERA VARGAS LAURA ALEJANDRA</t>
  </si>
  <si>
    <t>lariverav@upn.edu.co</t>
  </si>
  <si>
    <t>RODRIGUEZ HERNANDEZ MAYERLY</t>
  </si>
  <si>
    <t>mrodriguezh@upn.edu.co</t>
  </si>
  <si>
    <t>GARZON MAHECHA DANIELA</t>
  </si>
  <si>
    <t>dgarzonm@upn.edu.co</t>
  </si>
  <si>
    <t>MENDOZA FINO INGRI NATALIA</t>
  </si>
  <si>
    <t>inmendozaf@upn.edu.co</t>
  </si>
  <si>
    <t>VELOZA BARAJAS SAMUEL FELIPE</t>
  </si>
  <si>
    <t>sfvelozab@upn.edu.co</t>
  </si>
  <si>
    <t>SIERRA MARTINEZ SONIA MARISOL</t>
  </si>
  <si>
    <t>smsierram@upn.edu.co</t>
  </si>
  <si>
    <t>VELA PARRA ALEJANDRA</t>
  </si>
  <si>
    <t>avelap@upn.edu.co</t>
  </si>
  <si>
    <t>SANCHEZ MORALES VALENTINA</t>
  </si>
  <si>
    <t>vsanchezm@upn.edu.co</t>
  </si>
  <si>
    <t>CASTAÑEDA BARRERO JESSICA DAMARIS</t>
  </si>
  <si>
    <t>jdbarrero@upn.edu.co</t>
  </si>
  <si>
    <t>CARRION ALVAREZ DANNA YULIEDT</t>
  </si>
  <si>
    <t>dycarriona@upn.edu.co</t>
  </si>
  <si>
    <t>CALDAS MONTOYA KAREN VIVIANA</t>
  </si>
  <si>
    <t>kvcaldasm@upn.edu.co</t>
  </si>
  <si>
    <t>CONTRERAS ZEA ERIKA TATIANA</t>
  </si>
  <si>
    <t>etcontrerasz@upn.edu.co</t>
  </si>
  <si>
    <t>ROMAN POVEDA LUZ ANGELA</t>
  </si>
  <si>
    <t>laromanp@upn.edu.co</t>
  </si>
  <si>
    <t>SUAREZ CORZO VALENTINA</t>
  </si>
  <si>
    <t>vasuarezc@upn.edu.co</t>
  </si>
  <si>
    <t>VALENCIA ROSAS MARIA CAMILA</t>
  </si>
  <si>
    <t>mcvalenciar@upn.edu.co</t>
  </si>
  <si>
    <t>ROJAS SALAZAR YENY LORENA</t>
  </si>
  <si>
    <t>ylrojass@upn.edu.co</t>
  </si>
  <si>
    <t>MORENO BARAHONA PAULA STEPHANIA</t>
  </si>
  <si>
    <t>psmorenob@upn.edu.co</t>
  </si>
  <si>
    <t>PINZON GIRALDO SARA XIMENA</t>
  </si>
  <si>
    <t>sxpinzong@upn.edu.co</t>
  </si>
  <si>
    <t>AVILA CARDONA PAULA</t>
  </si>
  <si>
    <t>pavilac@upn.edu.co</t>
  </si>
  <si>
    <t>CARTAGENA ROBLES MAR¿A FERNANDA</t>
  </si>
  <si>
    <t>mfcartagenar@upn.edu.co</t>
  </si>
  <si>
    <t>RIAÑO ALVARADO OSCAR FABIAN</t>
  </si>
  <si>
    <t>ofria#oa@upn.edu.co</t>
  </si>
  <si>
    <t>AVILA LEON CARLOS EDUARDO</t>
  </si>
  <si>
    <t>ceavilal@upn.edu.co</t>
  </si>
  <si>
    <t>GUZMAN CABRALES LUZ NELLYS</t>
  </si>
  <si>
    <t>lnguzmanc@upn.edu.co</t>
  </si>
  <si>
    <t>TORRES RIOS YEIMI JOHANA</t>
  </si>
  <si>
    <t>yjtorresr@upn.edu.co</t>
  </si>
  <si>
    <t>CHUPATECUA CASTILLO MARIA CAMILA</t>
  </si>
  <si>
    <t>mcchupatecuac@upn.edu.co</t>
  </si>
  <si>
    <t>ZAMUDIO SANCHEZ KAREN NATHALIA</t>
  </si>
  <si>
    <t>knzamudios@upn.edu.co</t>
  </si>
  <si>
    <t>MARTINEZ FORERO DIANA PATRICIA</t>
  </si>
  <si>
    <t>dpmartinezf@upn.edu.co</t>
  </si>
  <si>
    <t>IBANEZ PRECIADO NICOLAS DAVID</t>
  </si>
  <si>
    <t>ndibanezp@upn.edu.co</t>
  </si>
  <si>
    <t>QUINTERO DUQUE LAURA XIMENA</t>
  </si>
  <si>
    <t>lxquinterod@upn.edu.co</t>
  </si>
  <si>
    <t>PEÑA HERNANDEZ KEIDY YULIANA</t>
  </si>
  <si>
    <t>kypenah@upn.edu.co</t>
  </si>
  <si>
    <t>MORENO CHAVARRO KAREN MARIANA</t>
  </si>
  <si>
    <t>kmmorenoc@upn.edu.co</t>
  </si>
  <si>
    <t>RAYO ALAPE NICOLAS</t>
  </si>
  <si>
    <t>nrayoa@upn.edu.co</t>
  </si>
  <si>
    <t>ANDRADE GIRALDO LAURA VALENTINA</t>
  </si>
  <si>
    <t>lvandradeg@upn.edu.co</t>
  </si>
  <si>
    <t>BORDA HERRERA EMILY MAYERLY</t>
  </si>
  <si>
    <t>embordah@upn.edu.co</t>
  </si>
  <si>
    <t>FLOREZ FUENTES KEVIN SANTIAGO</t>
  </si>
  <si>
    <t>ksflorezf@upn.edu.co</t>
  </si>
  <si>
    <t>ROMERO SANTANA MARIA DE LOS ANGELES</t>
  </si>
  <si>
    <t>mdromeros@upn.edu.co</t>
  </si>
  <si>
    <t>PENA CALDERON DIANA MARCELA</t>
  </si>
  <si>
    <t>dmpenac@upn.edu.co</t>
  </si>
  <si>
    <t>LOPEZ PERDOMO ANDRES FELIPE</t>
  </si>
  <si>
    <t>aflopezp@upn.edu.co</t>
  </si>
  <si>
    <t>SERNA PARRA DIEGO ALEXANDER</t>
  </si>
  <si>
    <t>TABERA LONDONO SANTIAGO</t>
  </si>
  <si>
    <t>staberal@upn.edu.co</t>
  </si>
  <si>
    <t>MENDOZA DIAZ HELEN ALEXANDRA</t>
  </si>
  <si>
    <t>hamendozad@upn.edu.co</t>
  </si>
  <si>
    <t>MORALES BARRETO DIANA JULIETH</t>
  </si>
  <si>
    <t>djmoralesb@upn.edu.co</t>
  </si>
  <si>
    <t>RACINE CICERI VALENTINA</t>
  </si>
  <si>
    <t>vracinec@upn.edu.co</t>
  </si>
  <si>
    <t>GONZALEZ CARDENAS DANIEL ARTURO</t>
  </si>
  <si>
    <t>daagonzalezc@upn.edu.co</t>
  </si>
  <si>
    <t>VILLAR BAQUERO LIZETH PAOLA</t>
  </si>
  <si>
    <t>lpvillarb@upn.edu.co</t>
  </si>
  <si>
    <t>RODRIGUEZ PARRA KAREN LIZETH</t>
  </si>
  <si>
    <t>klrodriguezp@upn.edu.co</t>
  </si>
  <si>
    <t>GUEVARA PENA LUISA FERNANDA</t>
  </si>
  <si>
    <t>lfguevarap@upn.edu.co</t>
  </si>
  <si>
    <t>BONILLA ROJAS ANDREA YULIANA</t>
  </si>
  <si>
    <t>aybonillar@upn.edu.co</t>
  </si>
  <si>
    <t>SEPULVEDA PINZON JUAN PABLO</t>
  </si>
  <si>
    <t>MORA ARIZA DAVID SANTIAGO</t>
  </si>
  <si>
    <t>dsmoraa@upn.edu.co</t>
  </si>
  <si>
    <t>PULIDO GAVIRIA KAREN JULIANA</t>
  </si>
  <si>
    <t>kjpulidog@upn.edu.co</t>
  </si>
  <si>
    <t>SANDOVAL CASTILLO YENSI MANUELA</t>
  </si>
  <si>
    <t>ymsandovalc@upn.edu.co</t>
  </si>
  <si>
    <t>CONTRERAS SAENZ STEFANIA</t>
  </si>
  <si>
    <t>scontrerass@upn.edu.co</t>
  </si>
  <si>
    <t>GOMEZ OLARTE LAURA ANDREA</t>
  </si>
  <si>
    <t>lagomezo@upn.edu.co</t>
  </si>
  <si>
    <t>GONZALEZ LOPEZ SERGIO ESTEBAN</t>
  </si>
  <si>
    <t>segonzalezl@upn.edu.co</t>
  </si>
  <si>
    <t>RINCON MOLINA LINA VALENTINA</t>
  </si>
  <si>
    <t>lvrinconm@upn.edu.co</t>
  </si>
  <si>
    <t>AGUILAR SANCHEZ GEORGE MAIKOL</t>
  </si>
  <si>
    <t>HERNANDEZ CASTIBLANCO MARIA  ALEJANDRA</t>
  </si>
  <si>
    <t>mahernandezc@upn.edu.co</t>
  </si>
  <si>
    <t>GARCIA SIERRA PAULA ANDREA</t>
  </si>
  <si>
    <t>pagarcias@upn.edu.co</t>
  </si>
  <si>
    <t>ZABALA ALVAREZ PAULA ANDREA</t>
  </si>
  <si>
    <t>pazabalaa@upn.edu.co</t>
  </si>
  <si>
    <t>DELGADO VELOZA LAURA MARCELA</t>
  </si>
  <si>
    <t>lmdelgadov@upn.edu.co</t>
  </si>
  <si>
    <t>TEJADA RINCON PAULA ANDREA</t>
  </si>
  <si>
    <t>patejadar@upn.edu.co</t>
  </si>
  <si>
    <t>GUZMAN RIVERO NICOLAS</t>
  </si>
  <si>
    <t>nguzmanr@upn.edu.co</t>
  </si>
  <si>
    <t>CRUZ MORENO NATALIA</t>
  </si>
  <si>
    <t>ncruzm@upn.edu.co</t>
  </si>
  <si>
    <t>TOLOSA ENCISO CESAR DANILO</t>
  </si>
  <si>
    <t>cdtolosae@upn.edu.co</t>
  </si>
  <si>
    <t>HERNANDEZ GOMEZ DANIELA</t>
  </si>
  <si>
    <t>dhernandezg@upn.edu.co</t>
  </si>
  <si>
    <t>PINEDA HERNANDEZ LAURA CATALINA</t>
  </si>
  <si>
    <t>lcpinedah@upn.edu.co</t>
  </si>
  <si>
    <t>CAMACHO RONCANCIO YURI LORENA</t>
  </si>
  <si>
    <t>ylcamachor@upn.edu.co</t>
  </si>
  <si>
    <t>SUAREZ PENA YERIS ALEJANDRA</t>
  </si>
  <si>
    <t>yasuarezp@upn.edu.co</t>
  </si>
  <si>
    <t>ARIAS GARCIA DANIEL</t>
  </si>
  <si>
    <t>dariasg@upn.edu.co</t>
  </si>
  <si>
    <t>CHAVES RODRIGUEZ MARINA LISBETH</t>
  </si>
  <si>
    <t>mlchavesr@upn.edu.co</t>
  </si>
  <si>
    <t>CARDENAS MORENO KAREN JULIETH</t>
  </si>
  <si>
    <t>kjcardenasm@upn.edu.co</t>
  </si>
  <si>
    <t>NEIRA CASTELLANOS LEIDY MARCELA</t>
  </si>
  <si>
    <t>lmneirac@upn.edu.co</t>
  </si>
  <si>
    <t>MUNOZ CABRA DANIEL ALEJANDRO</t>
  </si>
  <si>
    <t>damunozc@upn.edu.co</t>
  </si>
  <si>
    <t>GARCIA YARA PAULA ANDREA</t>
  </si>
  <si>
    <t>pagarciay@upn.edu.co</t>
  </si>
  <si>
    <t>ANDRADE SUAREZ ANGIE VIVIANA</t>
  </si>
  <si>
    <t>avandrades@upn.edu.co</t>
  </si>
  <si>
    <t>DUQUE ARANDA WENDY DAYANNA</t>
  </si>
  <si>
    <t>wdduquea@upn.edu.co</t>
  </si>
  <si>
    <t>GUERRERO RODRIGUEZ ANGIE</t>
  </si>
  <si>
    <t>aguerreror@upn.edu.co</t>
  </si>
  <si>
    <t>GUEVARA LONDONO JORGE HUMBERTO</t>
  </si>
  <si>
    <t>jhguevaral@upn.edu.co</t>
  </si>
  <si>
    <t>OSORIO CAMPOS JAVIER MAURICIO</t>
  </si>
  <si>
    <t>jmosorioc@upn.edu.co</t>
  </si>
  <si>
    <t>LOMBANA MORALES KAREN LORENA</t>
  </si>
  <si>
    <t>kllombanam@upn.edu.co</t>
  </si>
  <si>
    <t>GOMEZ JIMENEZ FRANCISCO JAVIER</t>
  </si>
  <si>
    <t>fjgomezj@upn.edu.co</t>
  </si>
  <si>
    <t>PARRA PERDOMO JONATHAN</t>
  </si>
  <si>
    <t>RINCON PAEZ DAVID ESTEBAN</t>
  </si>
  <si>
    <t>derinconp@upn.edu.co</t>
  </si>
  <si>
    <t>BAQUERO BOHORQUEZ BRYAN EDUARDO</t>
  </si>
  <si>
    <t>bebaquerob@upn.edu.co</t>
  </si>
  <si>
    <t>VILLANUEVA TORRES DAVID LEONARDO</t>
  </si>
  <si>
    <t>dlvillanuevat@upn.edu.co</t>
  </si>
  <si>
    <t>CORTES ESTEBAN LAURA CRISTINA</t>
  </si>
  <si>
    <t>lccortese@upn.edu.co</t>
  </si>
  <si>
    <t>ANGEL CALDERON MONICA LORENA</t>
  </si>
  <si>
    <t>mlangelc@upn.edu.co</t>
  </si>
  <si>
    <t>FIGUEREDO MARIN GERALDINE CAROLINA</t>
  </si>
  <si>
    <t>gcfigueredom@upn.edu.co</t>
  </si>
  <si>
    <t>MARTINEZ MARTIN SEBASTIAN ALBERTO</t>
  </si>
  <si>
    <t>samartinezm@upn.edu.co</t>
  </si>
  <si>
    <t>GORDILLO CASTRO OSCAR DANIEL</t>
  </si>
  <si>
    <t>odgordilloc@upn.edu.co</t>
  </si>
  <si>
    <t>RODRIGUEZ ARCINIEGAS LAURA ALEJANDRA</t>
  </si>
  <si>
    <t>laarodrigueza@upn.edu.co</t>
  </si>
  <si>
    <t>MELO MOLINA JOSE MIGUEL</t>
  </si>
  <si>
    <t>jmmelom@upn.edu.co</t>
  </si>
  <si>
    <t>BUITRAGO TORRES DANNA VALENTINA</t>
  </si>
  <si>
    <t>dvbuitragot@upn.edu.co</t>
  </si>
  <si>
    <t>NUÑEZ CARRANZA MARBY LIZETH</t>
  </si>
  <si>
    <t>MOJICA PENALOZA GUSTAVO ADOLFO</t>
  </si>
  <si>
    <t>dqu_gamojicap645@pedagogica.edu.co</t>
  </si>
  <si>
    <t>VALERO MARTINEZ JHONTAN</t>
  </si>
  <si>
    <t>jvalerom@upn.edu.co</t>
  </si>
  <si>
    <t>ORTIZ FOGLIA MARIA ANGELICA</t>
  </si>
  <si>
    <t>maortizf@upn.edu.co</t>
  </si>
  <si>
    <t>RIVEROS TORO CARLOS MARIO</t>
  </si>
  <si>
    <t>BADILLO BEJARANO LEIDY MILENA</t>
  </si>
  <si>
    <t>lmbadillob@upn.edu.co</t>
  </si>
  <si>
    <t>BARCENAS YAIMA FRANCISCO ALIRIO</t>
  </si>
  <si>
    <t>fabarcenasy@upn.edu.co</t>
  </si>
  <si>
    <t>RAMIREZ GAONA LEIDY JOANNA</t>
  </si>
  <si>
    <t>ljramirezg@upn.edu.co</t>
  </si>
  <si>
    <t>ZAPATA FORERO ZUNNY HORTENSIA</t>
  </si>
  <si>
    <t>zhzapataf@upn.edu.co</t>
  </si>
  <si>
    <t>ARRIERO PEREZ KAREN VIVIANA</t>
  </si>
  <si>
    <t>dqu_kvarrierop188@pedagogica.edu.co</t>
  </si>
  <si>
    <t>ALEAN GARRIDO ALFONSO RAFAEL</t>
  </si>
  <si>
    <t>dqu_araleang356@pedagogica.edu.co</t>
  </si>
  <si>
    <t>GAITAN PARRA JOSSY ESTEBAN</t>
  </si>
  <si>
    <t>jegaitanp@upn.edu.co</t>
  </si>
  <si>
    <t>MARTINEZ PRADA BRAYAN FRANCISCO</t>
  </si>
  <si>
    <t>bfmartinezp@upn.edu.co</t>
  </si>
  <si>
    <t>MORA FLOREZ MARIA ALEJANDRA</t>
  </si>
  <si>
    <t>ARDILA VELASQUEZ BRENDA</t>
  </si>
  <si>
    <t>bardilav@upn.edu.co</t>
  </si>
  <si>
    <t>BRAND LOPEZ LAURA</t>
  </si>
  <si>
    <t>MENDOZA DUITAMA SEBASTIAN</t>
  </si>
  <si>
    <t>smendozad@upn.edu.co</t>
  </si>
  <si>
    <t>PARRA CASTELLANOS WILMER JOSE</t>
  </si>
  <si>
    <t>FIERRO MOLINA SHIRLEY TATIANA</t>
  </si>
  <si>
    <t>stfierrom@upn.edu.co</t>
  </si>
  <si>
    <t>JIMENEZ GARAVITO LINDA JIREH</t>
  </si>
  <si>
    <t>BOHORQUEZ PEREZ LAURA ESTEFANIA</t>
  </si>
  <si>
    <t>lebohorquezp@upn.edu.co</t>
  </si>
  <si>
    <t>TORRALBA MOLANO KEVIN SANTIAGO</t>
  </si>
  <si>
    <t>kstorralbam@upn.edu.co</t>
  </si>
  <si>
    <t>CARDONA COLLAZOS CESAR AUGUSTO</t>
  </si>
  <si>
    <t>cacardonac@upn.edu.co</t>
  </si>
  <si>
    <t>GARNICA ROBLES HELEN NATALY</t>
  </si>
  <si>
    <t>BOHORQUEZ MARTINEZ LEIDY JOHANA</t>
  </si>
  <si>
    <t>lbohorquezm@upn.edu.co</t>
  </si>
  <si>
    <t>PARRA JALLER OMAR ENRIQUE</t>
  </si>
  <si>
    <t>oeparraj@upn.edu.co</t>
  </si>
  <si>
    <t>CASTELLANOS RAMOS DANIELA STEFANIA</t>
  </si>
  <si>
    <t>dscastellanosr@upn.edu.co</t>
  </si>
  <si>
    <t>MANRIQUE RODRIGUEZ DIEGO ALEJANDRO</t>
  </si>
  <si>
    <t>damanriquer@upn.edu.co</t>
  </si>
  <si>
    <t>OLARTE SAAVEDRA ADRIANA CAROLINA</t>
  </si>
  <si>
    <t>HERRERA RODRIGUEZ JULIAN DAVID</t>
  </si>
  <si>
    <t>jdherrerar@upn.edu.co</t>
  </si>
  <si>
    <t>PARRA HERRERA JUAN CAMILO</t>
  </si>
  <si>
    <t>jcparrah@upn.edu.co</t>
  </si>
  <si>
    <t>GUERRERO GARCIA JEIMY TATIANA</t>
  </si>
  <si>
    <t>jtguerrerog@upn.edu.co</t>
  </si>
  <si>
    <t>OLMOS PEREZ KAROLHAY</t>
  </si>
  <si>
    <t>kolmosp@upn.edu.co</t>
  </si>
  <si>
    <t>GOMEZ FUENTES RUBEN DARIO</t>
  </si>
  <si>
    <t>rdgomezf@upn.edu.co</t>
  </si>
  <si>
    <t>DIAZ RAMIREZ WILMAR DAVID</t>
  </si>
  <si>
    <t>wdiazr@upn.edu.co</t>
  </si>
  <si>
    <t>ACOSTA BARRETO LUZ ANGELA</t>
  </si>
  <si>
    <t>laacostab@upn.edu.co</t>
  </si>
  <si>
    <t>RODRIGUEZ SAAVEDRA ROGER STEBAN</t>
  </si>
  <si>
    <t>rosrodriguezs@upn.edu.co</t>
  </si>
  <si>
    <t>BARRETO SANCHEZ CRISTIAN ANDRES</t>
  </si>
  <si>
    <t>cabarretos@upn.edu.co</t>
  </si>
  <si>
    <t>VARGAS MORENO JUAN FELIPE</t>
  </si>
  <si>
    <t>jfvargasm@upn.edu.co</t>
  </si>
  <si>
    <t>MONROY TOVAR MARIA ALEJANDRA</t>
  </si>
  <si>
    <t>BERDUGO CASALLAS JULIAN DAVID</t>
  </si>
  <si>
    <t>CAICEDO LEON LAURA SOFIA</t>
  </si>
  <si>
    <t>lscaicedol@upn.edu.co</t>
  </si>
  <si>
    <t>RIVERA MILLAN BRAYAN STEV</t>
  </si>
  <si>
    <t>AMERICA SONZA NIDIAN JULIETH</t>
  </si>
  <si>
    <t>njamericas@upn.edu.co</t>
  </si>
  <si>
    <t>OLARTE BRIJALDO ANGELA MARCELA</t>
  </si>
  <si>
    <t>amolarteb@upn.edu.co</t>
  </si>
  <si>
    <t>PEREZ GARZON SANTIAGO</t>
  </si>
  <si>
    <t>sperezg@upn.edu.co</t>
  </si>
  <si>
    <t>CALDERON VELANDIA ANGIE PAOLA</t>
  </si>
  <si>
    <t>dqu_apcalderonv435@pedagogica.edu.co</t>
  </si>
  <si>
    <t>ANGULO FAGUA JUAN SEBASTIAN</t>
  </si>
  <si>
    <t>jsangulof@upn.edu.co</t>
  </si>
  <si>
    <t>LAVERDE ROBAYO CLAUDIA MILENA</t>
  </si>
  <si>
    <t>dqu_cmlaverder578@pedagogica.edu.co</t>
  </si>
  <si>
    <t>ROBLEDO BELTRAN TANIA ALEXANDRA</t>
  </si>
  <si>
    <t>dqu_tarobledob356@pedagogica.edu.co</t>
  </si>
  <si>
    <t>SASTOQUE GIRALDO DIEGO ALEJANDRO</t>
  </si>
  <si>
    <t>TRIANA ROA KAREN YESSENIA</t>
  </si>
  <si>
    <t>kytrianar@upn.edu.co</t>
  </si>
  <si>
    <t>QUINTANA RAMIREZ KAREN DAYANA</t>
  </si>
  <si>
    <t>kquintanar@upn.edu.co</t>
  </si>
  <si>
    <t>SANCHEZ RODRIGUEZ KEVIN ANDRES</t>
  </si>
  <si>
    <t>VILLAMIL SILVA FABIAN ORLANDO</t>
  </si>
  <si>
    <t>fovillamils@upn.edu.co</t>
  </si>
  <si>
    <t>URREGO UBAQUE ADRIANA MARIA</t>
  </si>
  <si>
    <t>dqu_amurregou896@pedagogica.edu.co</t>
  </si>
  <si>
    <t>VIAFARA FAJARDO DIEGO ALEXANDER</t>
  </si>
  <si>
    <t>dqu_daviafaraf001@pedagogica.edu.co</t>
  </si>
  <si>
    <t>PARRADO JIMENEZ LAURA CAMILA</t>
  </si>
  <si>
    <t>lcparradoj@upn.edu.co</t>
  </si>
  <si>
    <t>LONDONO CUEVAS DANIEL ALEJANDO</t>
  </si>
  <si>
    <t>dalondonoc@upn.edu.co</t>
  </si>
  <si>
    <t>MARTINEZ JIMENEZ SOR MARGARITA</t>
  </si>
  <si>
    <t>smmartinezj@upn.edu.co</t>
  </si>
  <si>
    <t>FORERO DAZA YEFERSON ANDRES</t>
  </si>
  <si>
    <t>yeaforerod@upn.edu.co</t>
  </si>
  <si>
    <t>ALVAREZ GUTIERREZ JONATHAN IVAN</t>
  </si>
  <si>
    <t>jialvarezg@upn.edu.co</t>
  </si>
  <si>
    <t>LOPEZ ALVAREZ LINA VANESA</t>
  </si>
  <si>
    <t>lvlopeza@upn.edu.co</t>
  </si>
  <si>
    <t>GALEANO MENDOZA ISABELLA</t>
  </si>
  <si>
    <t>igaleanom@upn.edu.co</t>
  </si>
  <si>
    <t>MARIN ROMERO LAURA LIZETH</t>
  </si>
  <si>
    <t>llmarinr@upn.edu.co</t>
  </si>
  <si>
    <t>GARZON MARINNO NESTOR ALFREDO</t>
  </si>
  <si>
    <t>PEREZ CORTES GIOVANNI ANDRES</t>
  </si>
  <si>
    <t>EULEGELO PELAYO DAVID</t>
  </si>
  <si>
    <t>deulegelop@upn.edu.co</t>
  </si>
  <si>
    <t>HERRERA ACOSTA JULIANA LORENA</t>
  </si>
  <si>
    <t>ALBA PEREZ DANIELA</t>
  </si>
  <si>
    <t>dalbap@upn.edu.co</t>
  </si>
  <si>
    <t>RODRIGUEZ TRIANA JAVIER ALEJANDRO</t>
  </si>
  <si>
    <t>jarodriguezt@upn.edu.co</t>
  </si>
  <si>
    <t>FLOREZ MACANA JOHN STIVEN</t>
  </si>
  <si>
    <t>josflorezm@upn.edu.co</t>
  </si>
  <si>
    <t>PEREZ GUTIERREZ JESUS MANUEL</t>
  </si>
  <si>
    <t>jmperezg@upn.edu.co</t>
  </si>
  <si>
    <t>CRUZ OVALLE CINDY LORENA</t>
  </si>
  <si>
    <t>clcruzo@upn.edu.co</t>
  </si>
  <si>
    <t>ARANGUREN PEREZ JOHAN</t>
  </si>
  <si>
    <t>jarangurenp@upn.edu.co</t>
  </si>
  <si>
    <t>MANRIQUE AVILA JUAN DAVID</t>
  </si>
  <si>
    <t>TORRES OSPINA WENDY LORENA</t>
  </si>
  <si>
    <t>wltorreso@upn.edu.co</t>
  </si>
  <si>
    <t>RAMIREZ MILLAN CARLOS ANDRES</t>
  </si>
  <si>
    <t>BELTRAN ROJAS PAULA  ANDREA</t>
  </si>
  <si>
    <t>pbeltranr@upn.edu.co</t>
  </si>
  <si>
    <t>CASTELLANOS GONZALEZ DANIEL MAURICIO</t>
  </si>
  <si>
    <t>dmcastellanosg@upn.edu.co</t>
  </si>
  <si>
    <t>LOPEZ GARCIA NERINDER XIOMARA</t>
  </si>
  <si>
    <t>nxlopezg@upn.edu.co</t>
  </si>
  <si>
    <t>MORA POVEDA JEFERSON STIVEN</t>
  </si>
  <si>
    <t>jmorap@upn.edu.co</t>
  </si>
  <si>
    <t>PEREZ GONZALEZ GEYBER JAIR</t>
  </si>
  <si>
    <t>gjperezg@upn.edu.co</t>
  </si>
  <si>
    <t>GONZALEZ PEDRAZA CRISTIAN DANILO</t>
  </si>
  <si>
    <t>crdgonzalezp@upn.edu.co</t>
  </si>
  <si>
    <t>GIL RIOS SONIA LORENA</t>
  </si>
  <si>
    <t>slgilr@upn.edu.co</t>
  </si>
  <si>
    <t>CORTES CASTIBLANCO DANIEL ENRIQUE</t>
  </si>
  <si>
    <t>decortesc@upn.edu.co</t>
  </si>
  <si>
    <t>BERNAL SOTELO JOHAN SANTIAGO</t>
  </si>
  <si>
    <t>jsbernals@upn.edu.co</t>
  </si>
  <si>
    <t>GUZMAN HERNANDEZ LAURA VALENTINA</t>
  </si>
  <si>
    <t>lvguzmanh@upn.edu.co</t>
  </si>
  <si>
    <t>ZAMUDIO TORRES CAROL EDITH</t>
  </si>
  <si>
    <t>cezamudiot@upn.edu.co</t>
  </si>
  <si>
    <t>CUEVAS CUBILLOS SEBASTIAN</t>
  </si>
  <si>
    <t>scuevasc@upn.edu.co</t>
  </si>
  <si>
    <t>CHAPARRO NEIRA JINETH BIBIANA</t>
  </si>
  <si>
    <t>SANCHEZ NINO KATERINE</t>
  </si>
  <si>
    <t>dqu_ksanchezn162@pedagogica.edu.co</t>
  </si>
  <si>
    <t>CRUZ RAMOS MANUEL GUILLERMO</t>
  </si>
  <si>
    <t>mgcruzr@upn.edu.co</t>
  </si>
  <si>
    <t>CRUZ GONZALEZ DIANA CATALINA</t>
  </si>
  <si>
    <t>DAZA CALDERON LINA PAOLA</t>
  </si>
  <si>
    <t>lpdazac@upn.edu.co</t>
  </si>
  <si>
    <t>ROZO PARDO NICOLAS SANTIAGO</t>
  </si>
  <si>
    <t>MEJIA SISSA RAQUEL</t>
  </si>
  <si>
    <t>dqu_rmejias632@pedagogica.edu.co</t>
  </si>
  <si>
    <t>AREVALO RODRIGUEZ PAULA ANDREA</t>
  </si>
  <si>
    <t>paarevalor@upn.edu.co</t>
  </si>
  <si>
    <t>CRUZ ORDUÑA ERICK BRAK</t>
  </si>
  <si>
    <t>ebcruzo@upn.edu.co</t>
  </si>
  <si>
    <t>ESQUIVEL HUERFANO JUAN PABLO</t>
  </si>
  <si>
    <t>jpesquivelh@upn.edu.co</t>
  </si>
  <si>
    <t>MALDONADO MARTINEZ ALEJANDRO</t>
  </si>
  <si>
    <t>amaldonadom@upn.edu.co</t>
  </si>
  <si>
    <t>OVIEDO CARO DANIELA ALEXANDRA</t>
  </si>
  <si>
    <t>daoviedoc@upn.edu.co</t>
  </si>
  <si>
    <t>GUTIERREZ GONZALEZ LILIANA PAOLA</t>
  </si>
  <si>
    <t>BUITRAGO VARGAS KIMBERLY</t>
  </si>
  <si>
    <t>RUSSI RODRIGUEZ KEIDY KATHERINE</t>
  </si>
  <si>
    <t>kkrussir@upn.edu.co</t>
  </si>
  <si>
    <t>PORTELA GONZALEZ JUAN PABLO</t>
  </si>
  <si>
    <t>jpportelag@upn.edu.co</t>
  </si>
  <si>
    <t>SIMBAQUEVA BAQUERO KIMBERLY TATIANA</t>
  </si>
  <si>
    <t>BORDA BUITRAGO ALISON DAYANA</t>
  </si>
  <si>
    <t>adbordab@upn.edu.co</t>
  </si>
  <si>
    <t>CRUZ MANCILLA PAULA ANDREA</t>
  </si>
  <si>
    <t>pacruzm@upn.edu.co</t>
  </si>
  <si>
    <t>NINO GUARIN YAIR ALFONSO</t>
  </si>
  <si>
    <t>yaninog@upn.edu.co</t>
  </si>
  <si>
    <t>ANGULO RODRIGUEZ SEBASTIAN</t>
  </si>
  <si>
    <t>sangulor@upn.edu.co</t>
  </si>
  <si>
    <t>SANCHEZ MOYANO MIGUEL ANGEL</t>
  </si>
  <si>
    <t>BARRERO CORREA MICHAEL STIVEN</t>
  </si>
  <si>
    <t>BAIN MOYANO JOHANN DAVID</t>
  </si>
  <si>
    <t>jdbainm@upn.edu.co</t>
  </si>
  <si>
    <t>CARRILLO LOZANO DANIEL DAVID</t>
  </si>
  <si>
    <t>ddcarrillol@upn.edu.co</t>
  </si>
  <si>
    <t>PINEDA FONSECA JENNIFER GERALDINE</t>
  </si>
  <si>
    <t>jgpinedaf@upn.edu.co</t>
  </si>
  <si>
    <t>CALDERON VILLACORTE GABRIELA</t>
  </si>
  <si>
    <t>gcalderonv@upn.edu.co</t>
  </si>
  <si>
    <t>CARRERO SALINAS MALORY CAMILA</t>
  </si>
  <si>
    <t>mccarreros@upn.edu.co</t>
  </si>
  <si>
    <t>MENDEZ BARBOSA YULY NATALIA</t>
  </si>
  <si>
    <t>ynmendezb@upn.edu.co</t>
  </si>
  <si>
    <t>GAMBOA MALAMBO NICOLAS GERARDO</t>
  </si>
  <si>
    <t>FERNANDEZ HERNANDEZ LINA MARIA</t>
  </si>
  <si>
    <t>lmfernandezh@upn.edu.co</t>
  </si>
  <si>
    <t>ESPINEL CAMELO CAREN STEFANIA</t>
  </si>
  <si>
    <t>csespinelc@upn.edu.co</t>
  </si>
  <si>
    <t>PULGARIN QUINTERO ANLLY PATRICIA</t>
  </si>
  <si>
    <t>appulgarinq@upn.edu.co</t>
  </si>
  <si>
    <t>RUBIANO PENA DALLAN LIZETH</t>
  </si>
  <si>
    <t>dqu_dlrubianop977@pedagogica.edu.co</t>
  </si>
  <si>
    <t>FLOREZ DIAZ LEIDY TATIANA</t>
  </si>
  <si>
    <t>dqu_ltflorezd893@pedagogica.edu.co</t>
  </si>
  <si>
    <t>PERDOMO SANCHEZ FELIPE ANDRES</t>
  </si>
  <si>
    <t>dqu_faperdomos335@pedagogica.edu.co</t>
  </si>
  <si>
    <t>PRIETO BUITRAGO ANGIE VIVIANA</t>
  </si>
  <si>
    <t>RUSSI JIMENEZ DANIEL ELKIN</t>
  </si>
  <si>
    <t>derussij@upn.edu.co</t>
  </si>
  <si>
    <t>ALFONSO LOPEZ KAREN LORENA</t>
  </si>
  <si>
    <t>ORTIZ ORDONEZ LAURA CAROLINA</t>
  </si>
  <si>
    <t>lcortizo@upn.edu.co</t>
  </si>
  <si>
    <t>JARA HERNANDEZ OSCAR FABIAN</t>
  </si>
  <si>
    <t>dqu_ofjarah940@pedagogica.edu.co</t>
  </si>
  <si>
    <t>CANASTERO TORRES ADRIANA CATALINA</t>
  </si>
  <si>
    <t>accanasterot@upn.edu.co</t>
  </si>
  <si>
    <t>FLORIAN ROJAS PAULA ANDREA</t>
  </si>
  <si>
    <t>dqu_paflorianr830@pedagogica.edu.co</t>
  </si>
  <si>
    <t>IPILA GUALY LINA YURANY</t>
  </si>
  <si>
    <t>lyipilag@upn.edu.co</t>
  </si>
  <si>
    <t>FRANCO ORDUZ KAREN ALEXANDRA</t>
  </si>
  <si>
    <t>dqu_kafrancoo953@pedagogica.edu.co</t>
  </si>
  <si>
    <t>RAMIREZ GALINDO JESUS DAVID</t>
  </si>
  <si>
    <t>RIVERA MOYANO CRISTIAN HERNANDO</t>
  </si>
  <si>
    <t>chriveram@upn.edu.co</t>
  </si>
  <si>
    <t>REINA HERNANDEZ JULIETH ALEXANDRA</t>
  </si>
  <si>
    <t>RENDON ROJAS GINNETH LORENA</t>
  </si>
  <si>
    <t>glrendonr@upn.edu.co</t>
  </si>
  <si>
    <t>MARTINEZ . MANUEL SEBASTIAN</t>
  </si>
  <si>
    <t>msmartinez@upn.edu.co</t>
  </si>
  <si>
    <t>MURCIA SANCHEZ LAURA XIMENA</t>
  </si>
  <si>
    <t>laxmurcias@upn.edu.co</t>
  </si>
  <si>
    <t>RODRIGUEZ MEDRANO LAURA ANDREA</t>
  </si>
  <si>
    <t>BUENHOMBRE NUNEZ DANIEL STEVEN</t>
  </si>
  <si>
    <t>dsbuenhombren@upn.edu.co</t>
  </si>
  <si>
    <t>VILLANUEVA RIVERA ALEX DAVID</t>
  </si>
  <si>
    <t>advillanuevar@upn.edu.co</t>
  </si>
  <si>
    <t>MORENO GONZALEZ YENNY MAYERLY</t>
  </si>
  <si>
    <t>ymmorenog@upn.edu.co</t>
  </si>
  <si>
    <t>PEREZ NAHAR CHARLINNE VALERIA</t>
  </si>
  <si>
    <t>MAYORGA GONZALEZ ISMAEL</t>
  </si>
  <si>
    <t>ismayorgag@upn.edu.co</t>
  </si>
  <si>
    <t>ROMERO MORENO DIEGO ALEJANDRO</t>
  </si>
  <si>
    <t>daromerom@upn.edu.co</t>
  </si>
  <si>
    <t>CIFUENTES COLORADO SHIRLEY DAYANNA</t>
  </si>
  <si>
    <t>sdcifuentesc@upn.edu.co</t>
  </si>
  <si>
    <t>GAITAN CAMACHO SARA VALENTINA</t>
  </si>
  <si>
    <t>svgaitanc@upn.edu.co</t>
  </si>
  <si>
    <t>HERNANDEZ SEPULVEDA LUISA FERNANDA</t>
  </si>
  <si>
    <t>lfhernandezs@upn.edu.co</t>
  </si>
  <si>
    <t>MARTINEZ BLANQUICETT DAYANA MICHELL</t>
  </si>
  <si>
    <t>dmmartinezb@upn.edu.co</t>
  </si>
  <si>
    <t>SIABATO AMAYA JENNIFER ALEXANDRA</t>
  </si>
  <si>
    <t>CHAPARRO NEIRA YEIMY PAOLA</t>
  </si>
  <si>
    <t>MONDRAGON PAEZ JOHN SEBASTIAN</t>
  </si>
  <si>
    <t>HORTA CAMACHO SANDRA MARCELA</t>
  </si>
  <si>
    <t>CARRENO JIMENEZ ANGIE KATHERINE</t>
  </si>
  <si>
    <t>akcarrenoj@upn.edu.co</t>
  </si>
  <si>
    <t>FERNANDEZ CARMONA ERICK ALEXANDER</t>
  </si>
  <si>
    <t>eafernandezc@upn.edu.co</t>
  </si>
  <si>
    <t>SANDOVAL CARO ANGIE TATIANA</t>
  </si>
  <si>
    <t>RINCON CAMARGO AURA DANIELA</t>
  </si>
  <si>
    <t>adrinconc@upn.edu.co</t>
  </si>
  <si>
    <t>LONDOÑO GALICIA KEVIN SEBASTIAN</t>
  </si>
  <si>
    <t>kslondonog@upn.edu.co</t>
  </si>
  <si>
    <t>ARGUELLO LAGOS JENNIFFER KATHERINE</t>
  </si>
  <si>
    <t>jkarguellol@upn.edu.co</t>
  </si>
  <si>
    <t>MARTINEZ GOMEZ LEIDY PAOLA</t>
  </si>
  <si>
    <t>lpmartinezg@upn.edu.co</t>
  </si>
  <si>
    <t>LAMPREA GARCIA ANYI YULIE</t>
  </si>
  <si>
    <t>dqu_aylampreag695@pedagogica.edu.co</t>
  </si>
  <si>
    <t>RODRIGUEZ GARZON CINDY LORENA</t>
  </si>
  <si>
    <t>clrodriguezg@upn.edu.co</t>
  </si>
  <si>
    <t>ESTEBAN MUÑOZ JAVIER ANDRES</t>
  </si>
  <si>
    <t>MARTINEZ TRIANA CAMILO ESNEIDER</t>
  </si>
  <si>
    <t>dqu_cemartinezt425@pedagogica.edu.co</t>
  </si>
  <si>
    <t>ZALDUA GOMEZ DANIELA</t>
  </si>
  <si>
    <t>dazalduag@upn.edu.co</t>
  </si>
  <si>
    <t>SANCHEZ HUERTAS GLORIA LIZETH</t>
  </si>
  <si>
    <t>glsanchezh@upn.edu.co</t>
  </si>
  <si>
    <t>BARAHONA CAICEDO JUAN CAMILO</t>
  </si>
  <si>
    <t>jcbarahonac@upn.edu.co</t>
  </si>
  <si>
    <t>RODRIGUEZ AYALA NATALIA</t>
  </si>
  <si>
    <t>nrodrigueza@upn.edu.co</t>
  </si>
  <si>
    <t>MAZO ROBELTO MAUREN NATALIA</t>
  </si>
  <si>
    <t>mnmazor@upn.edu.co</t>
  </si>
  <si>
    <t>PINZON MARTINEZ DIEGO ALEJANDRO</t>
  </si>
  <si>
    <t>PUENTES MORALES DORIS YASMIN</t>
  </si>
  <si>
    <t>SOTELO SANCHEZ MESALIN EMERLINE</t>
  </si>
  <si>
    <t>mesotelos@upn.edu.co</t>
  </si>
  <si>
    <t>NUNEZ GOMEZ YORLEDIS</t>
  </si>
  <si>
    <t>ynunezg@upn.edu.co</t>
  </si>
  <si>
    <t>MORALES FUENTES KATHERIN GISSELL</t>
  </si>
  <si>
    <t>kgmoralesf@upn.edu.co</t>
  </si>
  <si>
    <t>MOLINA ARIAS EDWIN ALBEIRO</t>
  </si>
  <si>
    <t>eamolinaa@upn.edu.co</t>
  </si>
  <si>
    <t>MORA CLAVIJO JERSSON ARBEY</t>
  </si>
  <si>
    <t>jamorac@upn.edu.co</t>
  </si>
  <si>
    <t>DIAZ MAYORGA LINA VALERIA</t>
  </si>
  <si>
    <t>lvdiazm@upn.edu.co</t>
  </si>
  <si>
    <t>DIAZ CANASTO ELKIN JAHIR</t>
  </si>
  <si>
    <t>dqu_ejdiazc801@pedagogica.edu.co</t>
  </si>
  <si>
    <t>RODRIGUEZ FRANCO CLAUDIA PATRICIA</t>
  </si>
  <si>
    <t>dqu_cprodriguezf178@pedagogica.edu.co</t>
  </si>
  <si>
    <t>CORREDOR CASTANEDA CAMILA ANDREA</t>
  </si>
  <si>
    <t>cacorredorc@upn.edu.co</t>
  </si>
  <si>
    <t>RINCON ARGUMERO JHONATAN STEWARD</t>
  </si>
  <si>
    <t>BARON SOTELO LISETH ELIZABETH</t>
  </si>
  <si>
    <t>lebarons@upn.edu.co</t>
  </si>
  <si>
    <t>SABOGAL SABOGAL YURLEIDY KATHERINE</t>
  </si>
  <si>
    <t>GIRALDO MORA ALEJANDRO</t>
  </si>
  <si>
    <t>LOPEZ LOZANO MAURO ALEJANDRO</t>
  </si>
  <si>
    <t>malopezl@upn.edu.co</t>
  </si>
  <si>
    <t>AVENDANO SUAREZ LUISA MARIA</t>
  </si>
  <si>
    <t>lmavendanos@upn.edu.co</t>
  </si>
  <si>
    <t>RAIRAN NIETO DANIELA</t>
  </si>
  <si>
    <t>drairann@upn.edu.co</t>
  </si>
  <si>
    <t>MORENO MOGOLLON JHOAN CAMILO</t>
  </si>
  <si>
    <t>jcmorenom@upn.edu.co</t>
  </si>
  <si>
    <t>DUSSAN CAMPOS JUAN NICOLAS</t>
  </si>
  <si>
    <t>CARDENAS CHICA ANDRES DAVID</t>
  </si>
  <si>
    <t>RODRIGUEZ OREJUELA HERNAN JOSE</t>
  </si>
  <si>
    <t>PERDOMO ANDRADE IDANIS</t>
  </si>
  <si>
    <t>GARZON PRECIADO JUAN SEBASTIAN</t>
  </si>
  <si>
    <t>GARNICA PULIDO JORGE DUVAN</t>
  </si>
  <si>
    <t>NIETO PEREZ JOSE JOAQUIN</t>
  </si>
  <si>
    <t>jjnietop@upn.edu.co</t>
  </si>
  <si>
    <t>GARZON GARZON DIANA ISABEL</t>
  </si>
  <si>
    <t>digarzong@upn.edu.co</t>
  </si>
  <si>
    <t>PINZON OYOLA CARLOS ANDRES</t>
  </si>
  <si>
    <t>caapinzono@upn.edu.co</t>
  </si>
  <si>
    <t>PINTA PULIDO CAROL DAYANA</t>
  </si>
  <si>
    <t>cdpintap@upn.edu.co</t>
  </si>
  <si>
    <t>SUAZA RAMIREZ MAIRA JULIETH</t>
  </si>
  <si>
    <t>mjsuazar@upn.edu.co</t>
  </si>
  <si>
    <t>MEDINA CEBALLOS MICHAEL</t>
  </si>
  <si>
    <t>mmedinac@upn.edu.co</t>
  </si>
  <si>
    <t>MEDINA LEAL JOHANNA PAOLA</t>
  </si>
  <si>
    <t>jpmedinal@upn.edu.co</t>
  </si>
  <si>
    <t>URIBE LOPEZ JEIDY LORENA</t>
  </si>
  <si>
    <t>jluribel@upn.edu.co</t>
  </si>
  <si>
    <t>SANCHEZ TORRIJOS DANIEL RICARDO</t>
  </si>
  <si>
    <t>drsanchezt@upn.edu.co</t>
  </si>
  <si>
    <t>ALVAREZ VILLA SILVIA LEONOR</t>
  </si>
  <si>
    <t>slalvarezv@upn.edu.co</t>
  </si>
  <si>
    <t>CARRILLO RODRIGUEZ YHIVERHR SNADER</t>
  </si>
  <si>
    <t>yscarrillor@upn.edu.co</t>
  </si>
  <si>
    <t>HERNANDEZ OROZCO CRISTIAN EDUARDO</t>
  </si>
  <si>
    <t>cehernandezo@upn.edu.co</t>
  </si>
  <si>
    <t>SANCHEZ SANCHEZ MARIA PAULA</t>
  </si>
  <si>
    <t>mpsanchezs@upn.edu.co</t>
  </si>
  <si>
    <t>LOZADA RINCON JULIAN FELIPE</t>
  </si>
  <si>
    <t>jflozadar@upn.edu.co</t>
  </si>
  <si>
    <t>RUBIANO SUAREZ ANDRES ALEJANDRO</t>
  </si>
  <si>
    <t>aarubianos@upn.edu.co</t>
  </si>
  <si>
    <t>PERAZA MARTINEZ LUISA FERNANDA</t>
  </si>
  <si>
    <t>lfperazam@upn.edu.co</t>
  </si>
  <si>
    <t>PENUELA ARBOLEDA VALENTINA</t>
  </si>
  <si>
    <t>vpenuelaa@upn.edu.co</t>
  </si>
  <si>
    <t>NOGUERA SALAZAR NATALIA</t>
  </si>
  <si>
    <t>nnogueras@upn.edu.co</t>
  </si>
  <si>
    <t>DIAZ SOLORZANO MARIA ISABEL</t>
  </si>
  <si>
    <t>midiazs@upn.edu.co</t>
  </si>
  <si>
    <t>INTENCIPA ACOSTA MARIA LINETH</t>
  </si>
  <si>
    <t>mlintencipaa@upn.edu.co</t>
  </si>
  <si>
    <t>MORALES ROMERO LIZETH DAYANN</t>
  </si>
  <si>
    <t>ldmoralesr@upn.edu.co</t>
  </si>
  <si>
    <t>ACOSTA CASTRO ERIKA LORENA</t>
  </si>
  <si>
    <t>elacostac@upn.edu.co</t>
  </si>
  <si>
    <t>LONDOÑO REY JOHAN</t>
  </si>
  <si>
    <t>jolondonor@upn.edu.co</t>
  </si>
  <si>
    <t>DURAN CARREÑO JOHAN ASMED</t>
  </si>
  <si>
    <t>joaduranc@upn.edu.co</t>
  </si>
  <si>
    <t>PARADA RESTREPO JORGE ENRRIQUE</t>
  </si>
  <si>
    <t>jeparadar@upn.edu.co</t>
  </si>
  <si>
    <t>VALENCIA HUERTAS KIMBERLY GISSELA</t>
  </si>
  <si>
    <t>YOPASA CARDENAS DANIEL FELIPE</t>
  </si>
  <si>
    <t>dfyopasac@upn.edu.co</t>
  </si>
  <si>
    <t>GUTIERREZ ORTIZ ANGIE PAOLA</t>
  </si>
  <si>
    <t>apgutierrezo@upn.edu.co</t>
  </si>
  <si>
    <t>BARRETO ACOSTA PAULA ANDREA</t>
  </si>
  <si>
    <t>pabarretoa@upn.edu.co</t>
  </si>
  <si>
    <t>CANTOR CASTANEDA ANDERSON DAVID</t>
  </si>
  <si>
    <t>adcantorc@upn.edu.co</t>
  </si>
  <si>
    <t>DIAZ CRUZ DIEGO ANDRES</t>
  </si>
  <si>
    <t>GUTIERREZ GARZON CESAR</t>
  </si>
  <si>
    <t>cgutierrezg@upn.edu.co</t>
  </si>
  <si>
    <t>LONDONO MALDONADO LEIDY DANIELA</t>
  </si>
  <si>
    <t>ldlondonom@upn.edu.co</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</si>
  <si>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</si>
  <si>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</si>
  <si>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</si>
  <si>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</si>
  <si>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</si>
  <si>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</si>
  <si>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</si>
  <si>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</si>
  <si>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</si>
  <si>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</si>
  <si>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</si>
  <si>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</si>
  <si>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</si>
  <si>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</si>
  <si>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</si>
  <si>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</si>
  <si>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</si>
  <si>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</si>
  <si>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</si>
  <si>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</si>
  <si>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</si>
  <si>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</si>
  <si>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</si>
  <si>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</si>
  <si>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</si>
  <si>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</si>
  <si>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</si>
  <si>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</si>
  <si>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</si>
  <si>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</si>
  <si>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</si>
  <si>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</si>
  <si>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</si>
  <si>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</si>
  <si>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</si>
  <si>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</si>
  <si>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</si>
  <si>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</si>
  <si>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</si>
  <si>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</si>
  <si>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</si>
  <si>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</si>
  <si>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</si>
  <si>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</si>
  <si>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</si>
  <si>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</si>
  <si>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</si>
  <si>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</si>
  <si>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</si>
  <si>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</si>
  <si>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</si>
  <si>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</si>
  <si>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</si>
  <si>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</si>
  <si>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</si>
  <si>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</si>
  <si>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</si>
  <si>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</si>
  <si>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</si>
  <si>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</si>
  <si>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</si>
  <si>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</si>
  <si>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</si>
  <si>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</si>
  <si>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</si>
  <si>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</si>
  <si>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</si>
  <si>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</si>
  <si>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</si>
  <si>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</si>
  <si>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</si>
  <si>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</si>
  <si>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</si>
  <si>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</si>
  <si>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</si>
  <si>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</si>
  <si>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</si>
  <si>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</si>
  <si>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</si>
  <si>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</si>
  <si>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</si>
  <si>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</si>
  <si>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</si>
  <si>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</si>
  <si>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</si>
  <si>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</si>
  <si>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</si>
  <si>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</si>
  <si>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</si>
  <si>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</si>
  <si>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</si>
  <si>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</si>
  <si>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</si>
  <si>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</si>
  <si>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</si>
  <si>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</si>
  <si>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observa</t>
  </si>
  <si>
    <t> </t>
  </si>
  <si>
    <t>cargo</t>
  </si>
  <si>
    <t>Luis Alberto Castro Pineda</t>
  </si>
  <si>
    <t>Lcastro@pedagogica.edu.co</t>
  </si>
  <si>
    <t>Leonardo Fabio Martínez Pérez</t>
  </si>
  <si>
    <t>rector</t>
  </si>
  <si>
    <t>*Crear redes de investigación con otras Instituciones locales, nacionales e internacionales, para la adquisición de material y/o equipos; lo anterior, para fortalecer los procesos investigativos dentro y/o fuera de la institución.</t>
  </si>
  <si>
    <t>Constituir mecanismos que permitan la participación activa de los egresados, que vaya más allá de las cifras y que contribuya al mejoramiento del programa.</t>
  </si>
  <si>
    <t>Tener en cuenta a sus egresados sin posgrado para el banco de hojas de vida con el departamento. 
Gestionar proyectos y publicaciones con sus egresados.
Renovar personal docente, sobre todo en práctica pedagógica.</t>
  </si>
  <si>
    <t>Recomiendo mejorar la difusión e incentivos, para los estudiantes que logren con sus proyectos de investigación transformaciones sociales y desarrollo del pensamiento científico, especialmente en comunidades vulnerables .</t>
  </si>
  <si>
    <t>dar mas importancia al aprendizaje de la química que a tantas pedagogí.La práctica pedagógica deberíainiciarse en los primeros semestres, el programa parece estar enfocado para formar docente de secundaria, deben ser mayores las opciones del egresado</t>
  </si>
  <si>
    <t>CARDENAS RODRIGUEZ JAIRO ALEXANDER</t>
  </si>
  <si>
    <t>alextetris_fc@hotmail.com</t>
  </si>
  <si>
    <t>krotapias@gmail.com</t>
  </si>
  <si>
    <t>mevillarrealh@pedagogica.edu.c0</t>
  </si>
  <si>
    <t>LÓPEZ BAUTISTA NIDIA YAMILE</t>
  </si>
  <si>
    <t>jufeniya@hotmail.com</t>
  </si>
  <si>
    <t>RODRÍGUEZ HERNÁNDEZ SANDRA MILENA</t>
  </si>
  <si>
    <t>sanmilerh@gmail.com</t>
  </si>
  <si>
    <t>PACHÓN PERALTA BLANCA BENITA</t>
  </si>
  <si>
    <t>blankpachon@hotmail.com</t>
  </si>
  <si>
    <t>CHEMBI VERGARA ANGELICA NATALIA</t>
  </si>
  <si>
    <t>chembi66@gmail.com</t>
  </si>
  <si>
    <t>cristinavalderrama14@gmail.com</t>
  </si>
  <si>
    <t>janaichi@gmail.com</t>
  </si>
  <si>
    <t>JHENNIFER MONTEALEGRE SANCHEZ</t>
  </si>
  <si>
    <t>jhennifer85@hotmail.com</t>
  </si>
  <si>
    <t>BLANCA LUCIA DAZA ACOSTA</t>
  </si>
  <si>
    <t>lucy_daza20@yahoo.es</t>
  </si>
  <si>
    <t>JAIME SHUEDERG FERNANDO ABIMELEC</t>
  </si>
  <si>
    <t>mussolini85@hotmail.com</t>
  </si>
  <si>
    <t>TORRES ARANGUREN JUAN ANTONIO</t>
  </si>
  <si>
    <t>rumor_a_mar@hotmail.com</t>
  </si>
  <si>
    <t>JULIAN DAVID REYES GALVIS</t>
  </si>
  <si>
    <t>judreyesg@pedagogica.edu.co</t>
  </si>
  <si>
    <t>megarochipa@gmail.com</t>
  </si>
  <si>
    <t>HERMES ANDRES MANCERA MENDIETA</t>
  </si>
  <si>
    <t>hamanceram@pedagogica.edu.co</t>
  </si>
  <si>
    <t>REYES SUAREZ MIGUEL ALEXANDER</t>
  </si>
  <si>
    <t>mar21920@gmail.com</t>
  </si>
  <si>
    <t>AGUDELO GIL IRMA VICTORIA </t>
  </si>
  <si>
    <t>victoria.agudelo2013@hotmail.com</t>
  </si>
  <si>
    <t>NIEVES TORRES ESTEFANÍA</t>
  </si>
  <si>
    <t>estefaniaquimica23@hotmail.com</t>
  </si>
  <si>
    <t>Darío Nova</t>
  </si>
  <si>
    <t>mdnova@colegioporfiriobj.edu.co</t>
  </si>
  <si>
    <t>NULL</t>
  </si>
  <si>
    <t>Angie Manrique</t>
  </si>
  <si>
    <t>manriqueta87@gmail.com</t>
  </si>
  <si>
    <t>RUBIANO AREVALO DANIEL ALEXANDER</t>
  </si>
  <si>
    <t>danfairburne@gmail.com</t>
  </si>
  <si>
    <t>nikivaleliz18@gmail.com</t>
  </si>
  <si>
    <t>Laura Nataly Valderrama Pérez</t>
  </si>
  <si>
    <t xml:space="preserve">dqu_lnvalderramap295@pedagogica.edu </t>
  </si>
  <si>
    <t>Manuel Alejandro Ordoñez Castillo</t>
  </si>
  <si>
    <t>manuel_28_505@hotmail.com</t>
  </si>
  <si>
    <t>CARLOS MARIO RIVEROS TORO</t>
  </si>
  <si>
    <t>cmriverost@pedagogica.edu.co</t>
  </si>
  <si>
    <t>MURCIA HERNÁNDEZ MARITZA ANGELICA</t>
  </si>
  <si>
    <t>maritzamh08@hotmail.com</t>
  </si>
  <si>
    <t>lindaji9812@gmail.com</t>
  </si>
  <si>
    <t>ADRIANA CAROLINA OLARTE SAAVEDRA</t>
  </si>
  <si>
    <t>aleja12_20@hotmail.com</t>
  </si>
  <si>
    <t>MARIA ALEJANDRA MONROY TOVAR</t>
  </si>
  <si>
    <t>alejamonroy9411@gmail.com</t>
  </si>
  <si>
    <t>RESTREPO SALCEDO NADVER ENRIQUE</t>
  </si>
  <si>
    <t>naerresa@hotmail.com</t>
  </si>
  <si>
    <t>Julián David Berdugo Casallas</t>
  </si>
  <si>
    <t>julianberdugo96@hotmail.com</t>
  </si>
  <si>
    <t>AGUIRRE MARIN ANDRES FELIPE</t>
  </si>
  <si>
    <t>felipe0324@hotmail.com</t>
  </si>
  <si>
    <t>Sebastián Duvan Romero Rodríguez</t>
  </si>
  <si>
    <t>romerocbas@gmail.com</t>
  </si>
  <si>
    <t>MARTINEZ ANGEL ADRIANA MARLENY</t>
  </si>
  <si>
    <t>dqu_ammartineza286@pedagogica.edu.co</t>
  </si>
  <si>
    <t>dqu_gaperezc137@pedagogica.edu.co</t>
  </si>
  <si>
    <t>PAEZ MUÑOZ LAURA NATALIA</t>
  </si>
  <si>
    <t>lau.na1612@hotmail.com</t>
  </si>
  <si>
    <t>María del Mar Duarte Boada</t>
  </si>
  <si>
    <t>mdduarteb@upn.edu.co</t>
  </si>
  <si>
    <t xml:space="preserve">Pilar Constanza Cely Castro </t>
  </si>
  <si>
    <t>dqu_pccelyc714@pedagogica.edu.co</t>
  </si>
  <si>
    <t>JUAN DAVID MANRIQUE AVILA</t>
  </si>
  <si>
    <t>jdmanriquea@pedagogica.edu.co</t>
  </si>
  <si>
    <t>Jean Sebastián Moreno Palomino</t>
  </si>
  <si>
    <t>Sebasmore9524@gmail.com</t>
  </si>
  <si>
    <t>Yeimi Yurley Rendon Cumaco</t>
  </si>
  <si>
    <t>dqu_yyrendonc490@pedagogica.edu.co</t>
  </si>
  <si>
    <t>ANA MARÍA GÓMEZ PRADO</t>
  </si>
  <si>
    <t>anagomez0196@gmail.com</t>
  </si>
  <si>
    <t xml:space="preserve">CARLOS ANDRES RAMIREZ MILLAN </t>
  </si>
  <si>
    <t>caramirezm@pedagogica.edu.co</t>
  </si>
  <si>
    <t>Natalia María Bernal Castro</t>
  </si>
  <si>
    <t>nnamabernal@gmail.com</t>
  </si>
  <si>
    <t>Mildre Liliana Arias Maranta</t>
  </si>
  <si>
    <t>mildremaranta@hotmail.com</t>
  </si>
  <si>
    <t xml:space="preserve"> Paola Fernanda Pachón Márquez</t>
  </si>
  <si>
    <t>dqu_pfpachonm963@pedagogica.edu.co</t>
  </si>
  <si>
    <t>LEÓN RIAÑO INDIRA VANESSA</t>
  </si>
  <si>
    <t>vollvale@hotmail.com</t>
  </si>
  <si>
    <t>bibiana.cn_93@hotmail.com</t>
  </si>
  <si>
    <t>dianacatalinacruz12@gmail.com</t>
  </si>
  <si>
    <t>Gina Maritza Barreto Gómez</t>
  </si>
  <si>
    <t>dqu_gmbarretog770@pedagogica.edu.co</t>
  </si>
  <si>
    <t>NICOLAS SANTIAGO ROZO PARDO</t>
  </si>
  <si>
    <t>nisanropar@gmail.com</t>
  </si>
  <si>
    <t>RODRÍGUEZ CHAGUALA MARTHA PATRICIA</t>
  </si>
  <si>
    <t>patty_rc1990@hotmail.com</t>
  </si>
  <si>
    <t>LILIANA PAOLA GUITERREZ GONZALEZ</t>
  </si>
  <si>
    <t>lpgutierrezg@pedagogica.edu.co</t>
  </si>
  <si>
    <t>KIMBERLY TATIANA SIMBAQUEVA BAQUERO</t>
  </si>
  <si>
    <t>kimberlysimbaqueva97@gmail.com</t>
  </si>
  <si>
    <t>MIGUEL ANGEL SANCHEZ MOYANO</t>
  </si>
  <si>
    <t>miangel1202@gmail.com</t>
  </si>
  <si>
    <t>MICHAEL STIVEN BARRERO CORREA</t>
  </si>
  <si>
    <t>dqu_msbarreroc067@pedagogica.edu.co</t>
  </si>
  <si>
    <t>NOVA VANEGAS LEYDI GINETH</t>
  </si>
  <si>
    <t>leydivangs@gmail.com</t>
  </si>
  <si>
    <t>NICOLAS GERARDO GAMBOA MALAMBO</t>
  </si>
  <si>
    <t>licenciado.nicolasgamboa@gmail.com</t>
  </si>
  <si>
    <t>SUAREZ GONZALEZ DIANA SOLANLLY</t>
  </si>
  <si>
    <t>solanlly.suarez@gmail.com</t>
  </si>
  <si>
    <t xml:space="preserve">Dallan Lizeth Rubiano Peña </t>
  </si>
  <si>
    <t xml:space="preserve">dallanlirupe@gmail.com </t>
  </si>
  <si>
    <t>Paola Andrea Muñoz Castro</t>
  </si>
  <si>
    <t>dqu_pamunozc328@pedagogica.edu.co</t>
  </si>
  <si>
    <t xml:space="preserve">Breiter Alberto Márquez Gil </t>
  </si>
  <si>
    <t>breitner_bamg@hotmail.com</t>
  </si>
  <si>
    <t>ANGIE VIVIANA PRIETO BUITRAGO</t>
  </si>
  <si>
    <t>avprietop@pedagogica.edu.co</t>
  </si>
  <si>
    <t>karen931231.klal@gmail.com</t>
  </si>
  <si>
    <t>ARIAS GARZÓN KELLY JOHANNA</t>
  </si>
  <si>
    <t>kjariasg5@gmail.com</t>
  </si>
  <si>
    <t xml:space="preserve">Edward Alejandro Guevara Ortiz </t>
  </si>
  <si>
    <t>dqu_eaguevarao461@pedagogica.edu.co</t>
  </si>
  <si>
    <t>JULIETH ALEXANDRA REINA HERNANDEZ</t>
  </si>
  <si>
    <t>juliethreina.jr@gmail.com</t>
  </si>
  <si>
    <t>Heidy Laura López Orobajo</t>
  </si>
  <si>
    <t>dqu_hllopezo457@pegadagogica.edu.co</t>
  </si>
  <si>
    <t>laura.rodmed27@gmail.com</t>
  </si>
  <si>
    <t>valerianahar.28@gmail.com</t>
  </si>
  <si>
    <t>Jhon Gerardo Valero Vargas</t>
  </si>
  <si>
    <t>dqu_jgvalerov080@pedagogica.edu.co</t>
  </si>
  <si>
    <t>CAMARGO MONTOYA MARTHA LILIANA</t>
  </si>
  <si>
    <t>liliana.camargo@gmail.com</t>
  </si>
  <si>
    <t>ypaolacn@gmail.com</t>
  </si>
  <si>
    <t>JOHN SEBASTIAN MONDRAGON PAEZ</t>
  </si>
  <si>
    <t>j.mondragon@javeriana.edu.co</t>
  </si>
  <si>
    <t>PIÑEROS BEDON FRANCYS JOHAN</t>
  </si>
  <si>
    <t>johapi235@gmail.com</t>
  </si>
  <si>
    <t>JAVIER ANDRES ESTEBAN MUNOZ</t>
  </si>
  <si>
    <t>jaestebanm@pedagogica.edu.co</t>
  </si>
  <si>
    <t>Jonathan Saavedra Pérez</t>
  </si>
  <si>
    <t>jonathansaavedraperez1996@gmail.com</t>
  </si>
  <si>
    <t>Mónica Alejandra Pachón Solano</t>
  </si>
  <si>
    <t>mapachons@educacionbogota.edu.co</t>
  </si>
  <si>
    <t>ALEJANDRO GIRALDO MORA</t>
  </si>
  <si>
    <t>kal-alejandro@hotmail.com</t>
  </si>
  <si>
    <t>Laura Juliana Neira Rodriguez</t>
  </si>
  <si>
    <t>lauraa.neira41@gmail.com</t>
  </si>
  <si>
    <t>Rosa Melissa Galindres García</t>
  </si>
  <si>
    <t>meelyissa@gmail.com</t>
  </si>
  <si>
    <t>Leidy Laura Mangua Guamiamalag</t>
  </si>
  <si>
    <t>leilamg@gmail.com</t>
  </si>
  <si>
    <t>ALIHA SGLEEN</t>
  </si>
  <si>
    <t>SGLEEN29@HOTMAIL.COM</t>
  </si>
  <si>
    <t>intitucion</t>
  </si>
  <si>
    <t>BRIGIT NIETO NAUSA</t>
  </si>
  <si>
    <t>ENRIQUE OLAYA HERREA I.E.D.</t>
  </si>
  <si>
    <t>bnieto31@olayista.com</t>
  </si>
  <si>
    <t>CLAUDIA PATRICIA BARRERA BALLEN</t>
  </si>
  <si>
    <t>COLEGIO VEINTIUN ANGELES</t>
  </si>
  <si>
    <t>cpbarrera@educacionbogota.edu.co</t>
  </si>
  <si>
    <t>Claudia Patricia Villarreal Hernández</t>
  </si>
  <si>
    <t>cpvillarreal@educacionbogota.edu.co</t>
  </si>
  <si>
    <t>John Jairo Ávila Cortés</t>
  </si>
  <si>
    <t>Colegio José Francisco Socarras</t>
  </si>
  <si>
    <t>jjavila@educacionbogota.edu.co</t>
  </si>
  <si>
    <t>LUIS HERNAN BARRIGA SALAMANCA</t>
  </si>
  <si>
    <t>LICEO MAX PLANCK</t>
  </si>
  <si>
    <t>Lmpbogota@gmail.com</t>
  </si>
  <si>
    <t>Magdalena Quintero Rivera</t>
  </si>
  <si>
    <t>IED La Belleza - Los ]Libertaodores</t>
  </si>
  <si>
    <t>mquintero@educacionbogota.edu.co</t>
  </si>
  <si>
    <t>Margarita Rosa Rendon Fernandez</t>
  </si>
  <si>
    <t>UPN</t>
  </si>
  <si>
    <t>María Stella Rodríguez Torres</t>
  </si>
  <si>
    <t>stellita@colegiokapeirot.edu.co</t>
  </si>
  <si>
    <t>Paola Andrea Arango Benitez</t>
  </si>
  <si>
    <t>Ciudad Educadora Espìritu Santo</t>
  </si>
  <si>
    <t>paola.arango@colesan.edu.co</t>
  </si>
  <si>
    <t>SARLY LEYDIS RUIZ PALACIOS</t>
  </si>
  <si>
    <t>I.E.D. GABRIEL BETANCOUR MEJIA J. M.</t>
  </si>
  <si>
    <t>sarleyruipal@yahoo.es</t>
  </si>
  <si>
    <t>Yecid Molina Falla</t>
  </si>
  <si>
    <t>Colegio técnico CEDID Guillermo Cano Isaza</t>
  </si>
  <si>
    <t>ymolinaf@educacionbogota.edu.co</t>
  </si>
  <si>
    <t>Cuestionario dirigido a estudiantes del PLQ</t>
  </si>
  <si>
    <t>Año de ingreso</t>
  </si>
  <si>
    <t>N° de semestre aprox.</t>
  </si>
  <si>
    <t xml:space="preserve">Cantidad de participantes </t>
  </si>
  <si>
    <t>El programa de Licenciatura en Química es relevante académicamente y responde a necesidades locales, regionales, nacionales e internacionales que El PLQ es relevante académicamente y responde a necesidades locales, regionales, nacionales e internacionales.</t>
  </si>
  <si>
    <t>En el Programa de Licenciatura en Química se promueve la participación de los estudiantes en actividades  académicas, en grupos o centros de estudio, en actividades artísticas, deportivas, proyectos de desarrollo empresarial –incluida la investigación aplicada y la innovación- y en otras de formación complementaria, en un ambiente académico propicio para la formación integral.</t>
  </si>
  <si>
    <t xml:space="preserve"> Reglamento estudiantil y política académica</t>
  </si>
  <si>
    <t xml:space="preserve">Estímulos y apoyos para estudiantes. </t>
  </si>
  <si>
    <t>Mecanismos de selección e ingreso.</t>
  </si>
  <si>
    <t>Estudiantes admitidos y capacidad institucional.</t>
  </si>
  <si>
    <t>Reglamentos estudiantil y académico.</t>
  </si>
  <si>
    <t>Producción, pertinencia,utilización e impacto de material docente</t>
  </si>
  <si>
    <t>La Universidad cuenta con criterios y mecanismos de evaluación de los profesores adscritos al programa</t>
  </si>
  <si>
    <t>ESTE INSTRUMENTO QUEDARIA  SIN ITEMS PARA FACTOR 4</t>
  </si>
  <si>
    <t xml:space="preserve">Existe coherencia entre el sistema de evaluación de estudiantes en el PLQ, la naturaleza del mismo, las metodologías de enseñanza y los resultados de aprendizaje </t>
  </si>
  <si>
    <t>Para el caso del acceso remoto, existe coherencia entre la interacción que permiten las sesiones sincrónicas y asincrónicas, con las formas de evaluación de los contenidos.</t>
  </si>
  <si>
    <t>Habilidades en una segunda lengua</t>
  </si>
  <si>
    <t>El PLQ  promueve el desarrollo de habilidades comunicativas en una segunda lengua en los estudiantes  a través los cursos ofrecidos en el programa de formación de lengua extranjera, así como por el centro de lenguas.</t>
  </si>
  <si>
    <t>FALTA ELABORAR ITEM O  ITEMS PARA ESTA CARACTERISTICA</t>
  </si>
  <si>
    <t xml:space="preserve">                              </t>
  </si>
  <si>
    <t xml:space="preserve">Programas y servicios </t>
  </si>
  <si>
    <t>Los estudiantes conocen y participan en las actividades recreativas y deportivas programadas por la División de Bienestar Universitario.</t>
  </si>
  <si>
    <t>La universidad cuenta con estrategias que permiten a los estudiantes vincularse a redes de apoyo orientadas a contrarrestar las situaciones de vulnerabilidad.</t>
  </si>
  <si>
    <t>Las estrategias y recursos de apoyo que le brindan  sus docentes en educación remota son de utilidad y pertinentes en sus procesos  de formación</t>
  </si>
  <si>
    <t>los estudiantes del PLQ reciben  apoyo y capacitación en recursos para tener acceso, uso y  apropiación a sus clases remotas (equipos-asesorías técnicas)</t>
  </si>
  <si>
    <t xml:space="preserve">Factor 12. recursos físicos y tecnológicos </t>
  </si>
  <si>
    <t>Las áreas destinadas al bienestar institucional (cafeteria, baños, espacios libres, zonas verdes,etc.), son adecuadas,  aunque por situaciones de pertubación del orden público o por condiciones de pandemia, no hayan podido ser utilizadas.</t>
  </si>
  <si>
    <t xml:space="preserve">Ponderación cuestionario estudiantes </t>
  </si>
  <si>
    <t>Cuestionario dirigido a Administrativos del PLQ</t>
  </si>
  <si>
    <t>a. Secretaria del PLQ</t>
  </si>
  <si>
    <t>b. Coordinador de Laboratorio</t>
  </si>
  <si>
    <t>c. Supernumerario o contratista</t>
  </si>
  <si>
    <t>Factor 11: Organización, Administración y Financiación del Programa</t>
  </si>
  <si>
    <t>Organización y administración</t>
  </si>
  <si>
    <t>Los sistemas de información académica y los mecanismos de comunicación del PLQ son eficaes.</t>
  </si>
  <si>
    <t>Factor 12: Recursos físicos y tecnológicos</t>
  </si>
  <si>
    <t>Recursos de infaestructura física y tecnológica</t>
  </si>
  <si>
    <t>Los espacios que se destinan al desarrollo de cada una de las funciones sustantivas del PLQ (aulas,salas de computo, laboratorios, oficinas) son adecuados  aunque por situaciones de pertubación del orden público o por condiciones de pandemia, no hayan podido ser utilizados.</t>
  </si>
  <si>
    <t>Recursos Informáticos y de Comunicación</t>
  </si>
  <si>
    <t>FALTA CONSTRUIR ITEM PARA CARACTERISTICA 48</t>
  </si>
  <si>
    <t>Ponderación cuestionario Administrativos</t>
  </si>
  <si>
    <t>EGRESADOS</t>
  </si>
  <si>
    <t>PROFESORES</t>
  </si>
  <si>
    <t>ESTUDIANTES</t>
  </si>
  <si>
    <t>EMPLEADORES</t>
  </si>
  <si>
    <t>DIRECTIVOS</t>
  </si>
  <si>
    <t>ADMINISTRATIVOS</t>
  </si>
  <si>
    <t>DETALLE</t>
  </si>
  <si>
    <t>DESCRIPCIÓN</t>
  </si>
  <si>
    <t>MEDIA  CARACTERISTICA</t>
  </si>
  <si>
    <t>EGRESADOS FACTOR</t>
  </si>
  <si>
    <t>PROF FACTOR</t>
  </si>
  <si>
    <t>ESTUD FACTOR</t>
  </si>
  <si>
    <t>EMPLE FACTOR</t>
  </si>
  <si>
    <t>DIRECTI FACTOR</t>
  </si>
  <si>
    <t>ADMIN FACTOR</t>
  </si>
  <si>
    <t>MEDIA FACTOR</t>
  </si>
  <si>
    <t>Factor 1: Proyecto educativo del programa e identidad institucional.</t>
  </si>
  <si>
    <t>Factor 7: Inserción del programa en contextos académicos nacionales e internacionales</t>
  </si>
  <si>
    <t>Sistemas de comunicación e información</t>
  </si>
  <si>
    <t>PROMEDIO DEL PROGRAMA LQU</t>
  </si>
  <si>
    <t>Omar Leon Manchego</t>
  </si>
  <si>
    <t>omarleon@pedagogica.edu.co</t>
  </si>
  <si>
    <t>Rember Alonso Rivera Rojas</t>
  </si>
  <si>
    <t>rrivera@pedagogica.edu.co</t>
  </si>
  <si>
    <t>Martha Consuelo Beltrán Rodríguez</t>
  </si>
  <si>
    <t>mcbeltranr@upn.edu.co</t>
  </si>
  <si>
    <t>KARINA GISELLA RIVERA MORENO</t>
  </si>
  <si>
    <t>kgriveram@pedagogica.edu.co</t>
  </si>
  <si>
    <t>José Andrés Madrid Duque</t>
  </si>
  <si>
    <t>jmadrid@pedagogica.edu.co</t>
  </si>
  <si>
    <t>Cesar Santiago Franco Pulido</t>
  </si>
  <si>
    <t>csfrancop@pedagogica.edu.co</t>
  </si>
  <si>
    <t>Lina Marcela Sanchez Mejia</t>
  </si>
  <si>
    <t>lmsanchezm@pedagogica.edu.co</t>
  </si>
  <si>
    <t>Mercy Liliana Viasus Poveda</t>
  </si>
  <si>
    <t>mlviasusp@pedagogica.edu.co</t>
  </si>
  <si>
    <t xml:space="preserve">DIANA CAROLINA HERNANDEZ </t>
  </si>
  <si>
    <t>dchernandezm@pedagogica.edu.co</t>
  </si>
  <si>
    <t>Fortalecer la comunicación con los egresados del programa para determinar fortalezas y debilidades en cuanto a su desempeño laboral y de esta manera hacer los ajustes o actualizaciones al PLQ que se consideren pertinentes.</t>
  </si>
  <si>
    <t xml:space="preserve">Se debe enfatizar en nuevas pedagogias, ethos docente, formación más en desarrollo de habilidades y capacidades que en currículo neto. Se requiere cambio en el programa hacia nueva didácticas, el ser como centro, investigación </t>
  </si>
  <si>
    <t>La información suministrada se presenta como observador externo de la UPN. Son apreciaciones personales.</t>
  </si>
  <si>
    <t xml:space="preserve">LOS DOCENTES DEL DEPARTAMENTO DE QUIMICA SON PERSONAS CON CALIDAD ACADÉMICA Y PROFESIONAL. </t>
  </si>
  <si>
    <t xml:space="preserve">El proyecto de PPI y PPII de la Lic. Química ha desarrollado en el colegio EOH propuestas pedagógicas y didácticas que ha sido recibidas con satisfacción por los estudiantes y docentes del área de ciencias naturales, continuaremos este convenio UPN_ </t>
  </si>
  <si>
    <t>Convocar mas frecuentemente a los egresados para agenerar redes de ayuda y apoyo entre ellos y lograr mayores impactos donde se encuentren</t>
  </si>
  <si>
    <t>La práctica docente es conveniente realizarla desde los primeros semestres de formación</t>
  </si>
  <si>
    <t xml:space="preserve">El PQL cumple y va más allá de lo requerido formando buenos licenciados no solo únicamente en ciencias sino formando buenas personas para la sociedad </t>
  </si>
  <si>
    <t>Mejora en recursos informaticos y de comunicación. Plataformas muy pesadas y de carga lenta.</t>
  </si>
  <si>
    <t xml:space="preserve">Incentivar más los laboratorios presenciales, ya que la carrera posee una gran columna vertebral y el aprendizaje se queda mucho mejor </t>
  </si>
  <si>
    <t xml:space="preserve"> Muchos de nosotros no conocemos las instalaciones educativas por falta de cumplimiento de elementos de bioseguridad por ende se recomienda colocar mas atención a esta situación debido a que ya queremos entrar a  estudiar presencialmente. Gracias   </t>
  </si>
  <si>
    <t xml:space="preserve">Trabajar más en investigación en ciencia que pedagógica </t>
  </si>
  <si>
    <t xml:space="preserve">El PLQ actualmente cumple con sus respectivas funciones .
</t>
  </si>
  <si>
    <t xml:space="preserve">el PLQ cuenta con buenas estrategias de participación y de integración de estudiantes en diversas actividades, semilleros y talleres entre otros, fomentando la investigación y el aprendizaje . 
</t>
  </si>
  <si>
    <t>modificar el sistema sigan ya que siempre a la hora de registrar espacios académicos siempre hay problemas</t>
  </si>
  <si>
    <t xml:space="preserve">Me indicaron que el link de la encuesta llegaba con uno del video, y el del video no llego. </t>
  </si>
  <si>
    <t>Es difícil poder opinar sobre todos los temas  por que desconozco varios, la calidad de algunos docentes es deficiente no van a clases, repiten diapositivas de semestres pasados, no usan supuestamente acciones pedagógicas por eso estoy desilusionado.</t>
  </si>
  <si>
    <t>Seria excelente incluir ma+a la participación de actividades deportivas, puesto que el programa no contiene mucha participación deportiva</t>
  </si>
  <si>
    <t>No poseo recomendaciones.</t>
  </si>
  <si>
    <t>Tener más en cuenta las evaluaciones docentes que realizan los estudiantes para así tener en cuenta lo que allí se califica y cambiar maestros o dar otras opciones de maestros para los espacios académicos.</t>
  </si>
  <si>
    <t xml:space="preserve">La formación pedagógica es muy importante pero si se pudiera profundizar más el la ciencia sería muy importante para sus egresados ya que a la hora de aportar a la sociedad no solo aporta aspectos pedagógicos sino de ciencia e inovación </t>
  </si>
  <si>
    <t xml:space="preserve">No tengo comentarios ni recomendaciones </t>
  </si>
  <si>
    <t>Propuestas de movilidad para prácticas de laboratorio</t>
  </si>
  <si>
    <t>Ningún comentario hasta el momento, conceptos evaluativos muy buenos.</t>
  </si>
  <si>
    <t xml:space="preserve">Tener una relación mas intima con cada estudiante para monitorear a manera mas personal su proceso de aprendizaje y logrando tener como resultado un gran desempeño académico a nivel general </t>
  </si>
  <si>
    <t xml:space="preserve">Por parte de la ayuda(psicológica), sugiero la atención rápida ya que uno solicita esta ayuda, y le responden al mes también considero que las sesiones son muy cortas y insuficientes.
   </t>
  </si>
  <si>
    <t xml:space="preserve">Para el caso de la orientación psicosicial sugerida por el GOAE, considero que, no hay organización. Porque llevo meses tratando de que me atiendan y el día de la cita me la cancelan; mejoraría la disponibilidad de profesionales en psicología. </t>
  </si>
  <si>
    <t xml:space="preserve">Habilitar espacios multidisciplinaris para la  discusión de las problematicas internas de la universidad e internacionales </t>
  </si>
  <si>
    <t>Considero que todo está perfecto.</t>
  </si>
  <si>
    <t>Ninguna</t>
  </si>
  <si>
    <t>Ampliar las prácticas de laboratorio, exigiendo los elementos de protección personal adecuados, realizar más semilleros de investigación, estar en constante vigilancia del proceso de aprendizaje por medio de tutorias para evitar la deserción.</t>
  </si>
  <si>
    <t>la universidad cuenta con la alta calidad en la mayoría de sus aspectos pero me gustaría que al principio de la carrera dieran una asesoría amplia de lo que es ser estudiante de eta universidad del manejo de cada materia y cada semestre.</t>
  </si>
  <si>
    <t>Creo que es importante incentivar mayor participación por parte de los estudiantes, ya que, a pesar de que existen los canales y medios para la participación, muchas personas o no los conocen o no los usan.</t>
  </si>
  <si>
    <t xml:space="preserve">Tener docentes capacitados en el tema de pedagogia, como quimic, ya que en lo personal este semestre me he visto perjudicada debido al mal uso del tiempo y de enseñanza de un docente. </t>
  </si>
  <si>
    <t>Se debe renovar la plantilla de docentes, y escuchar quejas, reclamos de estos mismo, no es posible que dentro del departamento un curso comience como 11 estudiantes y termine solo con dos ademas se debe hacer  esfuerzo de recuperar la presencialidad</t>
  </si>
  <si>
    <t>A mi percepción debe hacerse un poco más de énfasis en lo práctico y no sólo en técnicas usadas en un laboratorio, además pienso que el nivel pedagógico esta muy bien, más no se imparte según el PEI.</t>
  </si>
  <si>
    <t xml:space="preserve">Es necesario que mientras se continúe con la virtualidad los docentes del PQL utilicen de manera adecuada diferentes estrategias didácticas y pedagógicas que nutran nuestro proceso de formación ya que se ha perdido bastante la calidad del programa </t>
  </si>
  <si>
    <t>Se debería mejorar en relación a las practicas, para de esta manera poder incentivar y complementar las habilidades pedagógicas.</t>
  </si>
  <si>
    <t xml:space="preserve">A veces el personal administrativo no responde de manera rápida ante una situación de importancia, como con el correo y/o plataformas de la UPN, se debe mejorar los tiempos de respuesta </t>
  </si>
  <si>
    <t xml:space="preserve">CONSIDERO QUE SE HA MANEJADO MUY BIEN  EL PLQ PUES SIEMPRE SE QUIERE MEJORARAR CONTINUAMENTE ENTONCES CONSIDERO QUE ESTA BIEN </t>
  </si>
  <si>
    <t>Por la pandemia nos impide dar fe de muchos puntos antes mencionados, como salas de computo y laboratorios, sería bueno tener un cronograma de regreso a clases presenciales, otras U ya están presenciales, no hemos tenido el 1er laboratorio presencial</t>
  </si>
  <si>
    <t>no puedo elegir una para las dos problematicas ya que no e ido a la universidad y seria incorrecto poner una puntuacion si no se el resultado de mi asignacion, pero  no me deja enviarlo si no coloco mi rspuesta asi que colocare lo que crea</t>
  </si>
  <si>
    <t xml:space="preserve">No es tanto como una recomendación. pero si me gustaría que el próximo semestre se empezara de manera presencial, siento que se podría mejorar un poco el tema de educación.  </t>
  </si>
  <si>
    <t>Invertir un poco mas en la infraestructura y materiales de laboratorio</t>
  </si>
  <si>
    <t>Que hicieran un poco mas rápido el regreso a clases presenciales o un visita para conocer las instalaciones.</t>
  </si>
  <si>
    <t>considero que es necesaria la divulgación en varios aspectos como por ejemplo como funciona internamente el departamento, que alternativas de apoyo se dan a estudiantes y como se puede acceder a los semilleros y otros proyectos de investigación.</t>
  </si>
  <si>
    <t>Me parece que en general todo esta muy bien, lo unico que aveces no me convence es la infraestructura deteriorada.</t>
  </si>
  <si>
    <t>el plan administrativo estudiantil emitido por los maestros; permiten que el departamento cumpla a cabalidad la orientación en la formación de profesores en química por medio de los métodos pedagógicos presentes en la historia de la educación gracias</t>
  </si>
  <si>
    <t>.</t>
  </si>
  <si>
    <t>Hasta el momento mi estadía en la UPN y PLQ han sido satisfactorias sin embargo si queremos ver lo antes posible la posibilidad del regreso a las  aulas y conocer mucho más de esta universidad.</t>
  </si>
  <si>
    <t>mejorar las condiciones de bienestar, más apoyo a los estudiantes tanto académica como personal o meralmente. No sobrecargarnos tanto y más bien que lo que se aprende sea efectivo y se pueda aplicar en el futuro</t>
  </si>
  <si>
    <t>Me gustaría conocer un poco mas las instalaciones, de la universidad y conocer mas a fondo como funciona el PLQ</t>
  </si>
  <si>
    <t xml:space="preserve">Los apoyos socioeconómicos para los estudiantes no son brindados de manera oportuna y necesitamos la aprobación de los espacios de laboratorio para realizar las practicas de acuerdo a Syllabus 
</t>
  </si>
  <si>
    <t>pensar el currículo y la distribución pensada en los estudiantes que trabajan para financiar su carrera y en ocasiones es el factor por el que mas hay deserción</t>
  </si>
  <si>
    <t>Se necesita mas compromiso del Gobierno Nacional para mejorar infraestructura y demás aspectos que conlleven a una mejoría en calidad del PQL</t>
  </si>
  <si>
    <t xml:space="preserve">Me gustaria que hubieran tutorias de cada materia pues la virtualidad no ha sido nada sencilla </t>
  </si>
  <si>
    <t xml:space="preserve">Debería a ver mas rotación de profesores con respecto a las materias que dictan, casi siempre los mismos profesores dictan las mismas materias. </t>
  </si>
  <si>
    <t>Aunque aplica a nivel general de la UPN, el mejoramiento de la plataforma SIGAN para evitar problemas y desordenes en la creacion de los horarios al momento de la inscripcion de materias</t>
  </si>
  <si>
    <t xml:space="preserve">Que se tenga mas en cuenta las evaluaciones de los docentes, ya que algunos reciben criticas y no se realiza nada sobre ello.
En algunas cosas la puntuación es neutra porque no conozco la universidad. </t>
  </si>
  <si>
    <t xml:space="preserve">Desde mi perspectiva para el mejoramineto de la calidad del PLQ se deben incentivar actividades presenciales que permitan la socializacion de los conocimientos, ya que el programa se ha visto resagado en cuanto a ese tema. 
</t>
  </si>
  <si>
    <t>Formación de un inglés técnico y propio de la química. 
Espacios académicos para la formación en necesidades especiales (discapacidades y talentos excepcionales). 
Espacios académicos para la formación emocional y humana en los futuros licenciados.</t>
  </si>
  <si>
    <t xml:space="preserve">sin comentarios </t>
  </si>
  <si>
    <t>Considero que tanto los deberes y derechos de los estudiantes deben de ser escuchados y también la universidad ayudar a este estudiante cuando tenga una dificultad. En la parte del laboratorio se debe hacer una dotación de material de laboratorio.</t>
  </si>
  <si>
    <t xml:space="preserve">Hacer un proceso de divulgación de la información por varios medios de las diferentes actividades, convocatorias, seminarios, talleres, etc. </t>
  </si>
  <si>
    <t>En trabajo remoto algunos profesores no preparaban clases y la improvisación muchas veces no cumplía con las expectativas del curso y mucho menos con las competencias que se requieren. Importante, evaluar y capacitar a los docentes del PLQ.</t>
  </si>
  <si>
    <t>el seguimiento, por parte de la universidad hacia los estudiantes que tienen dificultad la comprensión de temas, las tutorías por parte de los maestros deberían brindarse durante toda la carrera y no solo brindarlos en los primeros semestres.</t>
  </si>
  <si>
    <t>PRESUPUESTO MEJORES CONDICIONES PARA LOS PROFES OPTIMIZACION DE PROCESOS</t>
  </si>
  <si>
    <t xml:space="preserve">Hacer mecanismo para la participación de la representación estudiantil más eficiente  </t>
  </si>
  <si>
    <t>En general el PLQ se encuentra bien articulado y es coherente con el perfil academico.</t>
  </si>
  <si>
    <t>Que hayan docentes con la capacidad de enseñar correctamente sin necesidad de humillar a los estudiantes.</t>
  </si>
  <si>
    <t>en realidad se debería aplicar el concepto de equidad en la U, es un poco irritante saber que el departamento con características de mas alto entandar en cuestión de espacios y equipo tenga un presupuesto que no contemple toda su actividad y producc</t>
  </si>
  <si>
    <t xml:space="preserve">Las actividades que realizan los docentes y el trato adecuado hacía los estudiantes esta muy bien la UPN, la gran mayoría de docentes son en relevancia muy buenos en sus áreas, considero que lo que hace falta en la U, es mejorar la infraestructura. </t>
  </si>
  <si>
    <t>Hacer un ajuste en cuanto a algunas asignaturas y sus creditos. Hay asignaturas con muy pocos creditos, que demandan más trabajo que algunas de 3 o 4.
Hacer un mayor seguimiento en cuanto a los estudiantes que por multiples motivos puedan desertar .</t>
  </si>
  <si>
    <t>Seria bueno que los estudiantes se involucren mas en las actividades que brinda el departamento como los semilleros de investigación y también que el departamento divulgue las diferentes actividades que ofrece a los estudiantes de manera acertada</t>
  </si>
  <si>
    <t>Mejores docentes en los primeros semestres de formación
Contemplar la posibilidad de separar los espacios académicos teóricos de los laboratorios, que haya laboratorio y teoría, la formación en la parte instrumental y manejo de laboratorio es pésima</t>
  </si>
  <si>
    <t>Que se tengan encuenta las respuestas de estas encuestas , con el fin de mejorar la calidad de nuestra institución.</t>
  </si>
  <si>
    <t xml:space="preserve">En mis 8 semestres se ha incentivado mas el trabajo individual que el colectivo y lamentablemente esto es una de las falencias, sin embargo se que estamos en un proceso de mejoramiento. </t>
  </si>
  <si>
    <t xml:space="preserve">la inclusión de nuevos docentes se hace necesario, ya que hay algunos que no cuentan con la calidad, ademas hay espacios que en tiempo de pandemia se han invisibilizado ya que los espacios finales no fueron priorizados para laboratorios. </t>
  </si>
  <si>
    <t>Aumentar la cantidad de cupos asignados para nuevos estudiantes. Contratar docentes con un alto perfil, calificados para preparar a los profesores del futuro. Evaluar la gestión administrativa  y constantemente realizar cambios para mejorar calidad.</t>
  </si>
  <si>
    <t xml:space="preserve">Informar de manera clara y precisa a los estudiantes sobre los beneficios y deberes que adquiere al ser parte de PQL. </t>
  </si>
  <si>
    <t>Hay profesores que saben mucho pero no saben enseñar y eso es un problema grabe en la licenciatura, parece que solo les interesa un numero no el proceso de aprendizaje del estudiante, por ultimo siento que nos controlan mucho, no estamos en el colegi</t>
  </si>
  <si>
    <t>Es posible hacer seguimieto a docentes de tal forma que actualicen las metodologias de enseñanza teniendo en cuenta las falencias presentadas por el curso a cargo.</t>
  </si>
  <si>
    <t>Ninguno</t>
  </si>
  <si>
    <t>Tener en cuenta para la formación incluir más áreas de las ciencias en lugar de pedagogías</t>
  </si>
  <si>
    <t>El PQL debe mejorar las areas como lo son salones o aulas de clases, baños, pues no cuentan con las necesidades en algunos casos como televisores, cantidad de puestos en un buen estado, papel higienico en los baños, jabon escenciales</t>
  </si>
  <si>
    <t>Mejoramiento de los laboratorios, su infraestructura y equipamiento, mejoramiento de la infraestructura de los espacios comunes como cafeterías, baños, zonas verdes y plazas.</t>
  </si>
  <si>
    <t xml:space="preserve">Considero que se debe tener más en cuenta la evaluación que se les hace a los docentes, ya que parece que no se le hace mucho seguimiento o no se les hace una retroalimentación adecuada de los comentarios que hacemos los estudiantes sobre sus clases </t>
  </si>
  <si>
    <t>Mejoramiento en los mecanismos de comunicación, pues muchas veces se envían correos a coordinación y estos no son respondidos o sólo se responde a ciertos compañeros y a otros no, para que  sean contestados se debe enviar copia a dirección de PLQ.</t>
  </si>
  <si>
    <t xml:space="preserve">Mejorar calidad de los docentes </t>
  </si>
  <si>
    <t>p97</t>
  </si>
  <si>
    <t>p98</t>
  </si>
  <si>
    <t>p99</t>
  </si>
  <si>
    <t>p100</t>
  </si>
  <si>
    <t>p101</t>
  </si>
  <si>
    <t>p102</t>
  </si>
  <si>
    <t>p103</t>
  </si>
  <si>
    <t>p104</t>
  </si>
  <si>
    <t>hay características que desconozco su cumplimiento, pero eso no indica que no exista, pienso que en la reunión inicial de cada semestre es un punto fundamental a presentar a los docentes, pero como son tantos organizar un índice que uno puede consult</t>
  </si>
  <si>
    <t>Antes de aplicar este cuestionario se debió hacer un ejercicio de sensibilización y socialización del documento actualizado del proceso de renovación de acreditación de alta calidad a los diferentes estamentos de esta unidad académica.</t>
  </si>
  <si>
    <t>Es importante que previo a la realización de encuestas de autoevaluación, la comunidad debería conocer los ajustes, al documento de RAAC / RRC, porque hay preguntas que no aplican de pronto por el desconocimiento de lo actualizado</t>
  </si>
  <si>
    <t>Seguir solicitando la adquisición  de nuevos equipos de laboratorio (balanzas electrónicas, turbidimetros, colorímetros, sondas para salidas de campo que contengan electrodos de pH, Conductividad Eléctrica, Oxígeno Disuelto y Temperatura; molinete.</t>
  </si>
  <si>
    <t>Faltan recursos del estado en las instalaciones fisicas y en los equipos</t>
  </si>
  <si>
    <t xml:space="preserve">IMPLEMENTAR LABORATORIOS DUALES,QUE ARTICULEN LABORATORIOS PRESENCIALES CON LABORATORIOS VIRTUALES Y PRÁCTICAS DE LABORATORIO BAJO LA MODALIDAD DE AULA INVERTIDA, PARA SER PIONEROS EN LA TRANSFORMACIÓN EFICIENTE DE ESCENARIOS DIDÁCTICOS EN QUÍMICA. </t>
  </si>
  <si>
    <t>Mayor inclusión de docentes catedráticos en procesos institucionales</t>
  </si>
  <si>
    <t>La autocrítica y espíritu de mejoramiento caracteriza al Departamento de Química. Académicamente es activo y vincula a los estudiantes a través de diferentes proyectos y eventos.La universidad debe actualizar los procesos de sistematizatización.</t>
  </si>
  <si>
    <t xml:space="preserve">Considero que el clima organizacional y el ambiente laboral que se irradia en el departamento de química son significativamente favorables pese a los múltiples factores como por ejemplo a los asociados a las situaciones que se viven por la pandemia </t>
  </si>
  <si>
    <t>El instrumento repite algunos items</t>
  </si>
  <si>
    <t xml:space="preserve">Mejoramiento de la planta física de los laboratorios, adquisición de equipos en diferentes áreas. </t>
  </si>
  <si>
    <t>Felicitaciones por la actual gestión del PLQ.Se sugiere pensar una renovación curricular del PLQ en términos de la semipresencialidad, lo cual podría posibilitar la alternancia entre actividadesacadémicas presenciales y virtuales de manera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</si>
</sst>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Arial"/>
    </font>
    <font>
      <b/>
      <sz val="11"/>
      <color theme="1"/>
      <name val="Arial"/>
      <family val="2"/>
    </font>
    <font>
      <sz val="11"/>
      <color theme="1"/>
      <name val="Calibri"/>
      <family val="2"/>
    </font>
    <font>
      <b/>
      <sz val="11"/>
      <color rgb="FF000000"/>
      <name val="Arial"/>
      <family val="2"/>
    </font>
    <font>
      <sz val="11"/>
      <name val="Arial"/>
      <family val="2"/>
    </font>
    <font>
      <b/>
      <sz val="9"/>
      <color theme="1"/>
      <name val="Arial"/>
      <family val="2"/>
    </font>
    <font>
      <sz val="9"/>
      <color theme="1"/>
      <name val="Calibri"/>
      <family val="2"/>
    </font>
    <font>
      <sz val="11"/>
      <color rgb="FF000000"/>
      <name val="Arial"/>
      <family val="2"/>
    </font>
    <font>
      <b/>
      <i/>
      <sz val="11"/>
      <color theme="1"/>
      <name val="Arial"/>
      <family val="2"/>
    </font>
    <font>
      <sz val="11"/>
      <color theme="1"/>
      <name val="Arial"/>
      <family val="2"/>
    </font>
    <font>
      <b/>
      <i/>
      <sz val="11"/>
      <color rgb="FF000000"/>
      <name val="Arial"/>
      <family val="2"/>
    </font>
    <font>
      <b/>
      <sz val="11"/>
      <color theme="1"/>
      <name val="Calibri"/>
      <family val="2"/>
    </font>
    <font>
      <sz val="11"/>
      <color rgb="FF000000"/>
      <name val="Calibri"/>
      <family val="2"/>
    </font>
    <font>
      <sz val="8"/>
      <color rgb="FF000000"/>
      <name val="Calibri"/>
      <family val="2"/>
    </font>
    <font>
      <b/>
      <sz val="11"/>
      <name val="Arial"/>
      <family val="2"/>
    </font>
    <font>
      <sz val="11"/>
      <color rgb="FF7030A0"/>
      <name val="Arial"/>
      <family val="2"/>
    </font>
    <font>
      <b/>
      <sz val="12"/>
      <color theme="1"/>
      <name val="Calibri"/>
      <family val="2"/>
    </font>
    <font>
      <sz val="11"/>
      <color theme="7"/>
      <name val="Arial"/>
      <family val="2"/>
    </font>
    <font>
      <sz val="11"/>
      <color theme="1"/>
      <name val="Arial"/>
    </font>
    <font>
      <b/>
      <sz val="9"/>
      <color theme="1"/>
      <name val="Calibri"/>
      <family val="2"/>
    </font>
    <font>
      <sz val="12"/>
      <color theme="1"/>
      <name val="Arial"/>
      <family val="2"/>
    </font>
    <font>
      <b/>
      <sz val="10"/>
      <color theme="1"/>
      <name val="Calibri"/>
      <family val="2"/>
    </font>
    <font>
      <sz val="11"/>
      <color rgb="FF444444"/>
      <name val="Calibri"/>
      <family val="2"/>
      <charset val="1"/>
    </font>
    <font>
      <b/>
      <sz val="11"/>
      <color theme="1"/>
      <name val="Arial"/>
    </font>
    <font>
      <sz val="11"/>
      <color rgb="FF000000"/>
      <name val="Arial"/>
    </font>
    <font>
      <b/>
      <sz val="14"/>
      <color theme="1"/>
      <name val="Arial"/>
    </font>
    <font>
      <b/>
      <sz val="14"/>
      <color theme="1"/>
      <name val="Calibri"/>
      <family val="2"/>
    </font>
  </fonts>
  <fills count="54">
    <fill>
      <patternFill patternType="none"/>
    </fill>
    <fill>
      <patternFill patternType="gray125"/>
    </fill>
    <fill>
      <patternFill patternType="solid">
        <fgColor rgb="FFFBD4B4"/>
        <bgColor rgb="FFFBD4B4"/>
      </patternFill>
    </fill>
    <fill>
      <patternFill patternType="solid">
        <fgColor rgb="FFFABF8F"/>
        <bgColor rgb="FFFABF8F"/>
      </patternFill>
    </fill>
    <fill>
      <patternFill patternType="solid">
        <fgColor rgb="FF31859B"/>
        <bgColor rgb="FF31859B"/>
      </patternFill>
    </fill>
    <fill>
      <patternFill patternType="solid">
        <fgColor rgb="FFE36C09"/>
        <bgColor rgb="FFE36C09"/>
      </patternFill>
    </fill>
    <fill>
      <patternFill patternType="solid">
        <fgColor theme="0"/>
        <bgColor theme="0"/>
      </patternFill>
    </fill>
    <fill>
      <patternFill patternType="solid">
        <fgColor rgb="FFFFFFFF"/>
        <bgColor rgb="FFFFFFFF"/>
      </patternFill>
    </fill>
    <fill>
      <patternFill patternType="solid">
        <fgColor theme="8" tint="0.79998168889431442"/>
        <bgColor theme="0"/>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9" tint="0.79998168889431442"/>
        <bgColor rgb="FFFFFFFF"/>
      </patternFill>
    </fill>
    <fill>
      <patternFill patternType="solid">
        <fgColor theme="9" tint="0.79998168889431442"/>
        <bgColor theme="0"/>
      </patternFill>
    </fill>
    <fill>
      <patternFill patternType="solid">
        <fgColor theme="9" tint="0.79998168889431442"/>
        <bgColor indexed="64"/>
      </patternFill>
    </fill>
    <fill>
      <patternFill patternType="solid">
        <fgColor theme="5" tint="0.79998168889431442"/>
        <bgColor theme="0"/>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79998168889431442"/>
        <bgColor theme="0"/>
      </patternFill>
    </fill>
    <fill>
      <patternFill patternType="solid">
        <fgColor theme="6" tint="0.79998168889431442"/>
        <bgColor rgb="FFFFFFFF"/>
      </patternFill>
    </fill>
    <fill>
      <patternFill patternType="solid">
        <fgColor theme="6" tint="0.79998168889431442"/>
        <bgColor rgb="FF31859B"/>
      </patternFill>
    </fill>
    <fill>
      <patternFill patternType="solid">
        <fgColor theme="6" tint="0.79998168889431442"/>
        <bgColor rgb="FF000000"/>
      </patternFill>
    </fill>
    <fill>
      <patternFill patternType="solid">
        <fgColor theme="0"/>
        <bgColor rgb="FF000000"/>
      </patternFill>
    </fill>
    <fill>
      <patternFill patternType="solid">
        <fgColor theme="0"/>
        <bgColor indexed="64"/>
      </patternFill>
    </fill>
    <fill>
      <patternFill patternType="solid">
        <fgColor theme="8" tint="0.79998168889431442"/>
        <bgColor rgb="FF000000"/>
      </patternFill>
    </fill>
    <fill>
      <patternFill patternType="solid">
        <fgColor theme="4" tint="0.79998168889431442"/>
        <bgColor theme="0"/>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7" tint="0.79998168889431442"/>
        <bgColor theme="0"/>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7" tint="0.79998168889431442"/>
        <bgColor rgb="FF000000"/>
      </patternFill>
    </fill>
    <fill>
      <patternFill patternType="solid">
        <fgColor theme="9" tint="0.79998168889431442"/>
        <bgColor rgb="FF000000"/>
      </patternFill>
    </fill>
    <fill>
      <patternFill patternType="solid">
        <fgColor theme="6" tint="0.79998168889431442"/>
        <bgColor rgb="FFE36C09"/>
      </patternFill>
    </fill>
    <fill>
      <patternFill patternType="solid">
        <fgColor theme="5" tint="0.79998168889431442"/>
        <bgColor rgb="FFFFFFFF"/>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8"/>
        <bgColor indexed="64"/>
      </patternFill>
    </fill>
    <fill>
      <patternFill patternType="solid">
        <fgColor theme="8" tint="0.59999389629810485"/>
        <bgColor indexed="64"/>
      </patternFill>
    </fill>
    <fill>
      <patternFill patternType="solid">
        <fgColor theme="8" tint="0.59999389629810485"/>
        <bgColor rgb="FFFFFFFF"/>
      </patternFill>
    </fill>
    <fill>
      <patternFill patternType="solid">
        <fgColor rgb="FFFFFF00"/>
        <bgColor indexed="64"/>
      </patternFill>
    </fill>
    <fill>
      <patternFill patternType="solid">
        <fgColor rgb="FF00FF00"/>
        <bgColor indexed="64"/>
      </patternFill>
    </fill>
    <fill>
      <patternFill patternType="solid">
        <fgColor theme="2"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F0"/>
        <bgColor indexed="64"/>
      </patternFill>
    </fill>
    <fill>
      <patternFill patternType="solid">
        <fgColor theme="5" tint="0.39997558519241921"/>
        <bgColor indexed="64"/>
      </patternFill>
    </fill>
    <fill>
      <patternFill patternType="solid">
        <fgColor rgb="FF00FF00"/>
        <bgColor rgb="FF000000"/>
      </patternFill>
    </fill>
    <fill>
      <patternFill patternType="solid">
        <fgColor rgb="FF99FF99"/>
        <bgColor indexed="64"/>
      </patternFill>
    </fill>
    <fill>
      <patternFill patternType="solid">
        <fgColor rgb="FFC0C0C0"/>
        <bgColor indexed="64"/>
      </patternFill>
    </fill>
    <fill>
      <patternFill patternType="solid">
        <fgColor rgb="FFB4C6E7"/>
        <bgColor indexed="64"/>
      </patternFill>
    </fill>
    <fill>
      <patternFill patternType="solid">
        <fgColor rgb="FFFCE4D6"/>
        <bgColor indexed="64"/>
      </patternFill>
    </fill>
    <fill>
      <patternFill patternType="solid">
        <fgColor rgb="FFD9E1F2"/>
        <bgColor indexed="64"/>
      </patternFill>
    </fill>
    <fill>
      <patternFill patternType="solid">
        <fgColor rgb="FFE2EFDA"/>
        <bgColor indexed="64"/>
      </patternFill>
    </fill>
    <fill>
      <patternFill patternType="solid">
        <fgColor rgb="FFDDEBF7"/>
        <bgColor indexed="64"/>
      </patternFill>
    </fill>
  </fills>
  <borders count="170">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thin">
        <color rgb="FF000000"/>
      </bottom>
      <diagonal/>
    </border>
    <border>
      <left/>
      <right/>
      <top/>
      <bottom/>
      <diagonal/>
    </border>
    <border>
      <left style="medium">
        <color rgb="FF000000"/>
      </left>
      <right/>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medium">
        <color rgb="FF000000"/>
      </left>
      <right/>
      <top/>
      <bottom style="medium">
        <color indexed="64"/>
      </bottom>
      <diagonal/>
    </border>
    <border>
      <left style="medium">
        <color indexed="64"/>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top/>
      <bottom/>
      <diagonal/>
    </border>
    <border>
      <left style="medium">
        <color rgb="FF000000"/>
      </left>
      <right style="medium">
        <color rgb="FF000000"/>
      </right>
      <top/>
      <bottom style="medium">
        <color indexed="64"/>
      </bottom>
      <diagonal/>
    </border>
    <border>
      <left style="medium">
        <color indexed="64"/>
      </left>
      <right style="medium">
        <color rgb="FF000000"/>
      </right>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thin">
        <color rgb="FF000000"/>
      </bottom>
      <diagonal/>
    </border>
    <border>
      <left style="medium">
        <color indexed="64"/>
      </left>
      <right style="medium">
        <color indexed="64"/>
      </right>
      <top/>
      <bottom style="thin">
        <color indexed="64"/>
      </bottom>
      <diagonal/>
    </border>
    <border>
      <left/>
      <right/>
      <top/>
      <bottom style="medium">
        <color rgb="FF000000"/>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rgb="FF000000"/>
      </left>
      <right style="medium">
        <color indexed="64"/>
      </right>
      <top/>
      <bottom style="medium">
        <color rgb="FF000000"/>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right style="medium">
        <color indexed="64"/>
      </right>
      <top style="thin">
        <color rgb="FF000000"/>
      </top>
      <bottom/>
      <diagonal/>
    </border>
    <border>
      <left/>
      <right style="medium">
        <color indexed="64"/>
      </right>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rgb="FF000000"/>
      </top>
      <bottom style="thin">
        <color rgb="FF000000"/>
      </bottom>
      <diagonal/>
    </border>
    <border>
      <left/>
      <right/>
      <top style="thin">
        <color rgb="FF000000"/>
      </top>
      <bottom style="medium">
        <color indexed="64"/>
      </bottom>
      <diagonal/>
    </border>
    <border>
      <left style="thin">
        <color rgb="FF000000"/>
      </left>
      <right/>
      <top style="medium">
        <color indexed="64"/>
      </top>
      <bottom style="thin">
        <color rgb="FF000000"/>
      </bottom>
      <diagonal/>
    </border>
    <border>
      <left/>
      <right style="medium">
        <color rgb="FF000000"/>
      </right>
      <top/>
      <bottom style="medium">
        <color indexed="64"/>
      </bottom>
      <diagonal/>
    </border>
    <border>
      <left style="medium">
        <color rgb="FF000000"/>
      </left>
      <right/>
      <top style="thin">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indexed="64"/>
      </top>
      <bottom style="thin">
        <color rgb="FF000000"/>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style="medium">
        <color indexed="64"/>
      </right>
      <top style="medium">
        <color rgb="FF000000"/>
      </top>
      <bottom/>
      <diagonal/>
    </border>
    <border>
      <left/>
      <right style="medium">
        <color indexed="64"/>
      </right>
      <top/>
      <bottom style="medium">
        <color rgb="FF000000"/>
      </bottom>
      <diagonal/>
    </border>
    <border>
      <left/>
      <right/>
      <top style="thin">
        <color indexed="64"/>
      </top>
      <bottom/>
      <diagonal/>
    </border>
    <border>
      <left style="medium">
        <color indexed="64"/>
      </left>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rgb="FF000000"/>
      </bottom>
      <diagonal/>
    </border>
    <border>
      <left/>
      <right style="medium">
        <color indexed="64"/>
      </right>
      <top style="medium">
        <color rgb="FF000000"/>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rgb="FF000000"/>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indexed="64"/>
      </top>
      <bottom style="thin">
        <color rgb="FF000000"/>
      </bottom>
      <diagonal/>
    </border>
    <border>
      <left style="medium">
        <color rgb="FF000000"/>
      </left>
      <right style="thin">
        <color indexed="64"/>
      </right>
      <top style="medium">
        <color indexed="64"/>
      </top>
      <bottom/>
      <diagonal/>
    </border>
    <border>
      <left style="medium">
        <color rgb="FF000000"/>
      </left>
      <right style="thin">
        <color indexed="64"/>
      </right>
      <top/>
      <bottom/>
      <diagonal/>
    </border>
    <border>
      <left style="medium">
        <color rgb="FF000000"/>
      </left>
      <right style="thin">
        <color indexed="64"/>
      </right>
      <top/>
      <bottom style="medium">
        <color indexed="64"/>
      </bottom>
      <diagonal/>
    </border>
    <border>
      <left/>
      <right style="thin">
        <color rgb="FF000000"/>
      </right>
      <top style="medium">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bottom/>
      <diagonal/>
    </border>
  </borders>
  <cellStyleXfs count="2">
    <xf numFmtId="0" fontId="0" fillId="0" borderId="0"/>
    <xf numFmtId="9" fontId="18" fillId="0" borderId="0" applyFont="0" applyFill="0" applyBorder="0" applyAlignment="0" applyProtection="0"/>
  </cellStyleXfs>
  <cellXfs count="1307">
    <xf numFmtId="0" fontId="0" fillId="0" borderId="0" xfId="0"/>
    <xf numFmtId="0" fontId="2" fillId="0" borderId="0" xfId="0" applyFont="1"/>
    <xf numFmtId="0" fontId="3" fillId="0" borderId="0" xfId="0" applyFont="1" applyAlignment="1">
      <alignment horizontal="left" vertical="center" wrapText="1"/>
    </xf>
    <xf numFmtId="0" fontId="1" fillId="0" borderId="0" xfId="0" applyFont="1" applyAlignment="1">
      <alignment wrapText="1"/>
    </xf>
    <xf numFmtId="0" fontId="0" fillId="0" borderId="0" xfId="0" applyAlignment="1">
      <alignment horizontal="center" vertical="center"/>
    </xf>
    <xf numFmtId="0" fontId="1" fillId="0" borderId="0" xfId="0" applyFont="1" applyAlignment="1">
      <alignment horizontal="left" wrapText="1"/>
    </xf>
    <xf numFmtId="0" fontId="1" fillId="0" borderId="0" xfId="0" applyFont="1" applyAlignment="1">
      <alignment horizontal="left" vertical="center" wrapText="1"/>
    </xf>
    <xf numFmtId="0" fontId="1" fillId="2" borderId="3" xfId="0" applyFont="1" applyFill="1" applyBorder="1" applyAlignment="1">
      <alignment horizontal="left" wrapText="1"/>
    </xf>
    <xf numFmtId="0" fontId="1" fillId="2" borderId="4" xfId="0" applyFont="1" applyFill="1" applyBorder="1" applyAlignment="1">
      <alignment wrapText="1"/>
    </xf>
    <xf numFmtId="0" fontId="1" fillId="2" borderId="5" xfId="0" applyFont="1" applyFill="1" applyBorder="1" applyAlignment="1">
      <alignment horizontal="left" wrapText="1"/>
    </xf>
    <xf numFmtId="0" fontId="1" fillId="2" borderId="6" xfId="0" applyFont="1" applyFill="1" applyBorder="1" applyAlignment="1">
      <alignment wrapText="1"/>
    </xf>
    <xf numFmtId="0" fontId="1" fillId="2" borderId="7" xfId="0" applyFont="1" applyFill="1" applyBorder="1" applyAlignment="1">
      <alignment horizontal="left" wrapText="1"/>
    </xf>
    <xf numFmtId="0" fontId="1" fillId="2" borderId="8" xfId="0" applyFont="1" applyFill="1" applyBorder="1" applyAlignment="1">
      <alignment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3" fillId="3" borderId="5" xfId="0" applyFont="1" applyFill="1" applyBorder="1" applyAlignment="1">
      <alignment horizontal="left" vertical="top" wrapText="1"/>
    </xf>
    <xf numFmtId="0" fontId="1" fillId="3" borderId="6" xfId="0" applyFont="1" applyFill="1" applyBorder="1" applyAlignment="1">
      <alignment wrapText="1"/>
    </xf>
    <xf numFmtId="0" fontId="1" fillId="3" borderId="5" xfId="0" applyFont="1" applyFill="1" applyBorder="1" applyAlignment="1">
      <alignment horizontal="left" vertical="top" wrapText="1"/>
    </xf>
    <xf numFmtId="0" fontId="3" fillId="3" borderId="11" xfId="0" applyFont="1" applyFill="1" applyBorder="1" applyAlignment="1">
      <alignment horizontal="left" vertical="top" wrapText="1"/>
    </xf>
    <xf numFmtId="0" fontId="1" fillId="3" borderId="12" xfId="0" applyFont="1" applyFill="1" applyBorder="1" applyAlignment="1">
      <alignment wrapText="1"/>
    </xf>
    <xf numFmtId="0" fontId="1" fillId="2" borderId="13" xfId="0" applyFont="1" applyFill="1" applyBorder="1" applyAlignment="1">
      <alignment horizontal="left" wrapText="1"/>
    </xf>
    <xf numFmtId="0" fontId="1" fillId="2" borderId="5" xfId="0" applyFont="1" applyFill="1" applyBorder="1" applyAlignment="1">
      <alignment horizontal="left" vertical="top" wrapText="1"/>
    </xf>
    <xf numFmtId="0" fontId="1" fillId="2" borderId="13" xfId="0" applyFont="1" applyFill="1" applyBorder="1" applyAlignment="1">
      <alignment wrapText="1"/>
    </xf>
    <xf numFmtId="0" fontId="1" fillId="2" borderId="7" xfId="0" applyFont="1" applyFill="1" applyBorder="1" applyAlignment="1">
      <alignment horizontal="left" vertical="top" wrapText="1"/>
    </xf>
    <xf numFmtId="0" fontId="3" fillId="2" borderId="13" xfId="0" applyFont="1" applyFill="1" applyBorder="1" applyAlignment="1">
      <alignment horizontal="left" wrapText="1"/>
    </xf>
    <xf numFmtId="0" fontId="5" fillId="5" borderId="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6" fillId="0" borderId="0" xfId="0" applyFont="1"/>
    <xf numFmtId="0" fontId="1" fillId="4" borderId="15" xfId="0" applyFont="1" applyFill="1" applyBorder="1" applyAlignment="1">
      <alignment horizontal="center" vertical="center"/>
    </xf>
    <xf numFmtId="0" fontId="1" fillId="6" borderId="20" xfId="0" applyFont="1" applyFill="1" applyBorder="1"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3" fillId="3" borderId="37" xfId="0" applyFont="1" applyFill="1" applyBorder="1" applyAlignment="1">
      <alignment horizontal="left" vertical="top" wrapText="1"/>
    </xf>
    <xf numFmtId="0" fontId="1" fillId="3" borderId="38" xfId="0" applyFont="1" applyFill="1" applyBorder="1" applyAlignment="1">
      <alignment wrapText="1"/>
    </xf>
    <xf numFmtId="0" fontId="1" fillId="2" borderId="11" xfId="0" applyFont="1" applyFill="1" applyBorder="1" applyAlignment="1">
      <alignment horizontal="left" wrapText="1"/>
    </xf>
    <xf numFmtId="0" fontId="1" fillId="2" borderId="12" xfId="0" applyFont="1" applyFill="1" applyBorder="1" applyAlignment="1">
      <alignment wrapText="1"/>
    </xf>
    <xf numFmtId="0" fontId="3" fillId="3" borderId="13" xfId="0" applyFont="1" applyFill="1" applyBorder="1" applyAlignment="1">
      <alignment horizontal="center" wrapText="1"/>
    </xf>
    <xf numFmtId="0" fontId="3" fillId="3" borderId="37" xfId="0" applyFont="1" applyFill="1" applyBorder="1" applyAlignment="1">
      <alignment horizontal="left" vertical="center" wrapText="1"/>
    </xf>
    <xf numFmtId="0" fontId="1" fillId="3" borderId="38" xfId="0" applyFont="1" applyFill="1" applyBorder="1" applyAlignment="1">
      <alignment horizontal="center" vertical="center" wrapText="1"/>
    </xf>
    <xf numFmtId="0" fontId="1" fillId="2" borderId="11" xfId="0" applyFont="1" applyFill="1" applyBorder="1" applyAlignment="1">
      <alignment horizontal="left" vertical="top" wrapText="1"/>
    </xf>
    <xf numFmtId="0" fontId="5" fillId="5" borderId="39" xfId="0" applyFont="1" applyFill="1" applyBorder="1" applyAlignment="1">
      <alignment horizontal="center" vertical="center" wrapText="1"/>
    </xf>
    <xf numFmtId="0" fontId="1" fillId="3" borderId="11" xfId="0" applyFont="1" applyFill="1" applyBorder="1" applyAlignment="1">
      <alignment horizontal="left" vertical="top" wrapText="1"/>
    </xf>
    <xf numFmtId="0" fontId="1" fillId="4" borderId="18" xfId="0" applyFont="1" applyFill="1" applyBorder="1" applyAlignment="1">
      <alignment horizontal="center" vertical="center"/>
    </xf>
    <xf numFmtId="0" fontId="5" fillId="5" borderId="22" xfId="0" applyFont="1" applyFill="1" applyBorder="1" applyAlignment="1">
      <alignment horizontal="center" vertical="center" wrapText="1"/>
    </xf>
    <xf numFmtId="0" fontId="1" fillId="6" borderId="21" xfId="0" applyFont="1" applyFill="1" applyBorder="1" applyAlignment="1">
      <alignment horizontal="center" vertical="center"/>
    </xf>
    <xf numFmtId="0" fontId="1" fillId="0" borderId="0" xfId="0" applyFont="1" applyAlignment="1">
      <alignment horizontal="center" vertical="center"/>
    </xf>
    <xf numFmtId="0" fontId="0" fillId="0" borderId="33" xfId="0" applyBorder="1"/>
    <xf numFmtId="0" fontId="1" fillId="0" borderId="0" xfId="0" applyFont="1" applyAlignment="1">
      <alignment horizontal="center"/>
    </xf>
    <xf numFmtId="0" fontId="7" fillId="18" borderId="36" xfId="0" applyFont="1" applyFill="1" applyBorder="1" applyAlignment="1">
      <alignment horizontal="left" vertical="top" wrapText="1"/>
    </xf>
    <xf numFmtId="0" fontId="0" fillId="0" borderId="0" xfId="0" applyAlignment="1">
      <alignment horizontal="center"/>
    </xf>
    <xf numFmtId="0" fontId="3" fillId="8" borderId="4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7" xfId="0" applyFont="1" applyFill="1" applyBorder="1" applyAlignment="1">
      <alignment horizontal="center" vertical="center" wrapText="1"/>
    </xf>
    <xf numFmtId="0" fontId="1" fillId="4" borderId="35" xfId="0" applyFont="1" applyFill="1" applyBorder="1" applyAlignment="1">
      <alignment horizontal="center" vertical="center"/>
    </xf>
    <xf numFmtId="0" fontId="7" fillId="18" borderId="29" xfId="0" applyFont="1" applyFill="1" applyBorder="1" applyAlignment="1">
      <alignment horizontal="left" vertical="top" wrapText="1"/>
    </xf>
    <xf numFmtId="0" fontId="1" fillId="4" borderId="60"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4" borderId="23" xfId="0" applyFont="1" applyFill="1" applyBorder="1" applyAlignment="1">
      <alignment horizontal="center" vertical="center" wrapText="1"/>
    </xf>
    <xf numFmtId="0" fontId="1" fillId="19" borderId="75" xfId="0" applyFont="1" applyFill="1" applyBorder="1" applyAlignment="1">
      <alignment horizontal="center" vertical="center" wrapText="1"/>
    </xf>
    <xf numFmtId="0" fontId="0" fillId="18" borderId="70" xfId="0" applyFill="1" applyBorder="1" applyAlignment="1">
      <alignment horizontal="center" vertical="center" wrapText="1"/>
    </xf>
    <xf numFmtId="0" fontId="7" fillId="18" borderId="70" xfId="0" applyFont="1" applyFill="1" applyBorder="1" applyAlignment="1">
      <alignment horizontal="center" vertical="center" wrapText="1"/>
    </xf>
    <xf numFmtId="0" fontId="7" fillId="18" borderId="72" xfId="0" applyFont="1" applyFill="1" applyBorder="1" applyAlignment="1">
      <alignment horizontal="center" vertical="center" wrapText="1"/>
    </xf>
    <xf numFmtId="0" fontId="0" fillId="9" borderId="75" xfId="0" applyFill="1" applyBorder="1" applyAlignment="1">
      <alignment horizontal="center" vertical="center" wrapText="1"/>
    </xf>
    <xf numFmtId="0" fontId="0" fillId="9" borderId="70" xfId="0" applyFill="1" applyBorder="1" applyAlignment="1">
      <alignment horizontal="center" vertical="center" wrapText="1"/>
    </xf>
    <xf numFmtId="0" fontId="6" fillId="22" borderId="0" xfId="0" applyFont="1" applyFill="1"/>
    <xf numFmtId="0" fontId="0" fillId="22" borderId="0" xfId="0" applyFill="1"/>
    <xf numFmtId="0" fontId="2" fillId="0" borderId="33" xfId="0" applyFont="1" applyBorder="1"/>
    <xf numFmtId="0" fontId="12" fillId="21" borderId="33" xfId="0" applyFont="1" applyFill="1" applyBorder="1"/>
    <xf numFmtId="0" fontId="13" fillId="21" borderId="33" xfId="0" applyFont="1" applyFill="1" applyBorder="1" applyAlignment="1">
      <alignment vertical="center" wrapText="1"/>
    </xf>
    <xf numFmtId="0" fontId="12" fillId="21" borderId="33" xfId="0" applyFont="1" applyFill="1" applyBorder="1" applyAlignment="1">
      <alignment vertical="center"/>
    </xf>
    <xf numFmtId="0" fontId="1" fillId="17" borderId="19" xfId="0" applyFont="1" applyFill="1" applyBorder="1" applyAlignment="1">
      <alignment horizontal="center" vertical="center" wrapText="1"/>
    </xf>
    <xf numFmtId="0" fontId="6" fillId="0" borderId="33" xfId="0" applyFont="1" applyBorder="1"/>
    <xf numFmtId="0" fontId="0" fillId="29" borderId="70" xfId="0" applyFill="1" applyBorder="1" applyAlignment="1">
      <alignment horizontal="center" vertical="center" wrapText="1"/>
    </xf>
    <xf numFmtId="0" fontId="7" fillId="29" borderId="70" xfId="0" applyFont="1" applyFill="1" applyBorder="1" applyAlignment="1">
      <alignment horizontal="center" vertical="center" wrapText="1"/>
    </xf>
    <xf numFmtId="0" fontId="1" fillId="27" borderId="44" xfId="0" applyFont="1" applyFill="1" applyBorder="1" applyAlignment="1">
      <alignment horizontal="center" vertical="center" wrapText="1"/>
    </xf>
    <xf numFmtId="0" fontId="0" fillId="25" borderId="72" xfId="0" applyFill="1" applyBorder="1" applyAlignment="1">
      <alignment horizontal="center" vertical="center" wrapText="1"/>
    </xf>
    <xf numFmtId="0" fontId="0" fillId="18" borderId="75" xfId="0" applyFill="1" applyBorder="1" applyAlignment="1">
      <alignment horizontal="center" vertical="center" wrapText="1"/>
    </xf>
    <xf numFmtId="0" fontId="0" fillId="18" borderId="71" xfId="0" applyFill="1" applyBorder="1" applyAlignment="1">
      <alignment horizontal="center" vertical="center" wrapText="1"/>
    </xf>
    <xf numFmtId="0" fontId="0" fillId="18" borderId="84" xfId="0" applyFill="1" applyBorder="1" applyAlignment="1">
      <alignment horizontal="center" vertical="center" wrapText="1"/>
    </xf>
    <xf numFmtId="0" fontId="0" fillId="18" borderId="72" xfId="0" applyFill="1" applyBorder="1" applyAlignment="1">
      <alignment horizontal="center" vertical="center" wrapText="1"/>
    </xf>
    <xf numFmtId="0" fontId="14" fillId="13" borderId="41" xfId="0" applyFont="1" applyFill="1" applyBorder="1" applyAlignment="1">
      <alignment horizontal="center" vertical="center"/>
    </xf>
    <xf numFmtId="0" fontId="3" fillId="18" borderId="32" xfId="0" applyFont="1" applyFill="1" applyBorder="1" applyAlignment="1">
      <alignment horizontal="center" vertical="center" wrapText="1"/>
    </xf>
    <xf numFmtId="0" fontId="7" fillId="18" borderId="75" xfId="0" applyFont="1" applyFill="1" applyBorder="1" applyAlignment="1">
      <alignment horizontal="center" vertical="center" wrapText="1"/>
    </xf>
    <xf numFmtId="0" fontId="0" fillId="9" borderId="84" xfId="0" applyFill="1" applyBorder="1" applyAlignment="1">
      <alignment horizontal="center" vertical="center" wrapText="1"/>
    </xf>
    <xf numFmtId="0" fontId="0" fillId="9" borderId="72" xfId="0" applyFill="1" applyBorder="1" applyAlignment="1">
      <alignment horizontal="center" vertical="center" wrapText="1"/>
    </xf>
    <xf numFmtId="0" fontId="3" fillId="34" borderId="44" xfId="0" applyFont="1" applyFill="1" applyBorder="1" applyAlignment="1">
      <alignment horizontal="center" vertical="center" wrapText="1"/>
    </xf>
    <xf numFmtId="10" fontId="1" fillId="0" borderId="0" xfId="0" applyNumberFormat="1" applyFont="1" applyAlignment="1">
      <alignment horizontal="center"/>
    </xf>
    <xf numFmtId="0" fontId="3" fillId="23" borderId="44" xfId="0" applyFont="1" applyFill="1" applyBorder="1" applyAlignment="1">
      <alignment horizontal="center" vertical="center" wrapText="1"/>
    </xf>
    <xf numFmtId="0" fontId="2" fillId="0" borderId="0" xfId="0" applyFont="1" applyAlignment="1">
      <alignment horizontal="center"/>
    </xf>
    <xf numFmtId="0" fontId="14" fillId="28" borderId="41" xfId="0" applyFont="1" applyFill="1" applyBorder="1" applyAlignment="1">
      <alignment horizontal="center"/>
    </xf>
    <xf numFmtId="0" fontId="0" fillId="25" borderId="44" xfId="0" applyFill="1" applyBorder="1" applyAlignment="1">
      <alignment horizontal="center" vertical="center" wrapText="1"/>
    </xf>
    <xf numFmtId="0" fontId="1" fillId="17" borderId="31" xfId="0" applyFont="1" applyFill="1" applyBorder="1" applyAlignment="1">
      <alignment horizontal="center" vertical="center" wrapText="1"/>
    </xf>
    <xf numFmtId="0" fontId="14" fillId="16" borderId="44" xfId="0" applyFont="1" applyFill="1" applyBorder="1" applyAlignment="1">
      <alignment horizontal="center" vertical="center"/>
    </xf>
    <xf numFmtId="0" fontId="14" fillId="28" borderId="41" xfId="0" applyFont="1" applyFill="1" applyBorder="1" applyAlignment="1">
      <alignment horizontal="center" vertical="center"/>
    </xf>
    <xf numFmtId="0" fontId="14" fillId="15" borderId="44" xfId="0" applyFont="1" applyFill="1" applyBorder="1" applyAlignment="1">
      <alignment horizontal="center" vertical="center"/>
    </xf>
    <xf numFmtId="0" fontId="1" fillId="27" borderId="63" xfId="0" applyFont="1" applyFill="1" applyBorder="1" applyAlignment="1">
      <alignment vertical="center" wrapText="1"/>
    </xf>
    <xf numFmtId="0" fontId="1" fillId="27" borderId="64" xfId="0" applyFont="1" applyFill="1" applyBorder="1" applyAlignment="1">
      <alignment vertical="center" wrapText="1"/>
    </xf>
    <xf numFmtId="0" fontId="1" fillId="27" borderId="92" xfId="0" applyFont="1" applyFill="1" applyBorder="1" applyAlignment="1">
      <alignment vertical="center" wrapText="1"/>
    </xf>
    <xf numFmtId="0" fontId="9" fillId="29" borderId="29" xfId="0" applyFont="1" applyFill="1" applyBorder="1" applyAlignment="1">
      <alignment horizontal="left" vertical="center" wrapText="1"/>
    </xf>
    <xf numFmtId="0" fontId="9" fillId="29" borderId="36" xfId="0" applyFont="1" applyFill="1" applyBorder="1" applyAlignment="1">
      <alignment horizontal="left" vertical="top" wrapText="1"/>
    </xf>
    <xf numFmtId="0" fontId="0" fillId="26" borderId="44" xfId="0" applyFill="1" applyBorder="1" applyAlignment="1">
      <alignment horizontal="center" vertical="center"/>
    </xf>
    <xf numFmtId="0" fontId="1" fillId="4" borderId="27" xfId="0" applyFont="1" applyFill="1" applyBorder="1" applyAlignment="1">
      <alignment horizontal="center" vertical="center"/>
    </xf>
    <xf numFmtId="0" fontId="1" fillId="17" borderId="44" xfId="0" applyFont="1" applyFill="1" applyBorder="1" applyAlignment="1">
      <alignment horizontal="center" vertical="center" wrapText="1"/>
    </xf>
    <xf numFmtId="0" fontId="1" fillId="36" borderId="0" xfId="0" applyFont="1" applyFill="1" applyAlignment="1">
      <alignment horizontal="center" vertical="center"/>
    </xf>
    <xf numFmtId="0" fontId="1" fillId="37" borderId="59" xfId="0" applyFont="1" applyFill="1" applyBorder="1" applyAlignment="1">
      <alignment horizontal="center" vertical="center"/>
    </xf>
    <xf numFmtId="0" fontId="14" fillId="28" borderId="44" xfId="0" applyFont="1" applyFill="1" applyBorder="1" applyAlignment="1">
      <alignment horizontal="center" vertical="center"/>
    </xf>
    <xf numFmtId="0" fontId="0" fillId="29" borderId="84" xfId="0" applyFill="1" applyBorder="1" applyAlignment="1">
      <alignment horizontal="center" vertical="center" wrapText="1"/>
    </xf>
    <xf numFmtId="0" fontId="0" fillId="29" borderId="72" xfId="0" applyFill="1" applyBorder="1" applyAlignment="1">
      <alignment horizontal="center" vertical="center" wrapText="1"/>
    </xf>
    <xf numFmtId="0" fontId="0" fillId="22" borderId="33" xfId="0" applyFill="1" applyBorder="1"/>
    <xf numFmtId="0" fontId="3" fillId="11" borderId="60" xfId="0" applyFont="1" applyFill="1" applyBorder="1" applyAlignment="1">
      <alignment horizontal="center" vertical="center" wrapText="1"/>
    </xf>
    <xf numFmtId="0" fontId="1" fillId="17" borderId="79" xfId="0" applyFont="1" applyFill="1" applyBorder="1" applyAlignment="1">
      <alignment horizontal="center" vertical="center" wrapText="1"/>
    </xf>
    <xf numFmtId="0" fontId="11" fillId="0" borderId="0" xfId="0" applyFont="1" applyAlignment="1">
      <alignment horizontal="center"/>
    </xf>
    <xf numFmtId="0" fontId="3" fillId="34" borderId="43" xfId="0" applyFont="1" applyFill="1" applyBorder="1" applyAlignment="1">
      <alignment horizontal="center" vertical="center" wrapText="1"/>
    </xf>
    <xf numFmtId="0" fontId="5" fillId="5" borderId="95" xfId="0" applyFont="1" applyFill="1" applyBorder="1" applyAlignment="1">
      <alignment horizontal="center" vertical="center" wrapText="1"/>
    </xf>
    <xf numFmtId="0" fontId="5" fillId="5" borderId="96" xfId="0" applyFont="1" applyFill="1" applyBorder="1" applyAlignment="1">
      <alignment horizontal="center" vertical="center" wrapText="1"/>
    </xf>
    <xf numFmtId="0" fontId="1" fillId="17" borderId="54" xfId="0" applyFont="1" applyFill="1" applyBorder="1" applyAlignment="1">
      <alignment horizontal="center" vertical="center" wrapText="1"/>
    </xf>
    <xf numFmtId="0" fontId="14" fillId="16" borderId="56" xfId="0" applyFont="1" applyFill="1" applyBorder="1" applyAlignment="1">
      <alignment horizontal="center" vertical="center" wrapText="1"/>
    </xf>
    <xf numFmtId="0" fontId="3" fillId="18" borderId="56" xfId="0" applyFont="1" applyFill="1" applyBorder="1" applyAlignment="1">
      <alignment horizontal="center" vertical="center" wrapText="1"/>
    </xf>
    <xf numFmtId="0" fontId="14" fillId="28" borderId="56" xfId="0" applyFont="1" applyFill="1" applyBorder="1" applyAlignment="1">
      <alignment horizontal="center" vertical="center"/>
    </xf>
    <xf numFmtId="0" fontId="3" fillId="30" borderId="56" xfId="0" applyFont="1" applyFill="1" applyBorder="1" applyAlignment="1">
      <alignment horizontal="center" vertical="center" wrapText="1"/>
    </xf>
    <xf numFmtId="0" fontId="14" fillId="13" borderId="47" xfId="0" applyFont="1" applyFill="1" applyBorder="1" applyAlignment="1">
      <alignment horizontal="center" vertical="center"/>
    </xf>
    <xf numFmtId="0" fontId="14" fillId="15" borderId="60" xfId="0" applyFont="1" applyFill="1" applyBorder="1" applyAlignment="1">
      <alignment horizontal="center" vertical="center"/>
    </xf>
    <xf numFmtId="0" fontId="0" fillId="16" borderId="33" xfId="0" applyFill="1" applyBorder="1"/>
    <xf numFmtId="0" fontId="1" fillId="6" borderId="29"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0" fillId="29" borderId="101" xfId="0" applyFill="1" applyBorder="1" applyAlignment="1">
      <alignment horizontal="center" vertical="center" wrapText="1"/>
    </xf>
    <xf numFmtId="0" fontId="7" fillId="18" borderId="101" xfId="0" applyFont="1" applyFill="1" applyBorder="1" applyAlignment="1">
      <alignment horizontal="center" vertical="center" wrapText="1"/>
    </xf>
    <xf numFmtId="0" fontId="0" fillId="18" borderId="100" xfId="0" applyFill="1" applyBorder="1" applyAlignment="1">
      <alignment horizontal="center" vertical="center" wrapText="1"/>
    </xf>
    <xf numFmtId="0" fontId="0" fillId="18" borderId="103" xfId="0" applyFill="1" applyBorder="1" applyAlignment="1">
      <alignment horizontal="center" vertical="center" wrapText="1"/>
    </xf>
    <xf numFmtId="0" fontId="0" fillId="18" borderId="104" xfId="0" applyFill="1" applyBorder="1" applyAlignment="1">
      <alignment horizontal="center" vertical="center" wrapText="1"/>
    </xf>
    <xf numFmtId="10" fontId="1" fillId="0" borderId="0" xfId="0" applyNumberFormat="1" applyFont="1" applyAlignment="1">
      <alignment horizontal="center" vertical="center"/>
    </xf>
    <xf numFmtId="0" fontId="14" fillId="28" borderId="44" xfId="0" applyFont="1" applyFill="1" applyBorder="1" applyAlignment="1">
      <alignment horizontal="center" vertical="center" wrapText="1"/>
    </xf>
    <xf numFmtId="0" fontId="14" fillId="28" borderId="4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wrapText="1"/>
    </xf>
    <xf numFmtId="0" fontId="9" fillId="0" borderId="0" xfId="0" applyFont="1"/>
    <xf numFmtId="0" fontId="1" fillId="4" borderId="27" xfId="0" applyFont="1" applyFill="1" applyBorder="1" applyAlignment="1">
      <alignment horizontal="center" vertical="center" wrapText="1"/>
    </xf>
    <xf numFmtId="0" fontId="0" fillId="16" borderId="105" xfId="0" applyFill="1" applyBorder="1"/>
    <xf numFmtId="0" fontId="9" fillId="18" borderId="29" xfId="0" applyFont="1" applyFill="1" applyBorder="1" applyAlignment="1">
      <alignment horizontal="left" vertical="top" wrapText="1"/>
    </xf>
    <xf numFmtId="0" fontId="3" fillId="18" borderId="44" xfId="0" applyFont="1" applyFill="1" applyBorder="1" applyAlignment="1">
      <alignment horizontal="center" vertical="center" wrapText="1"/>
    </xf>
    <xf numFmtId="0" fontId="3" fillId="25" borderId="55" xfId="0" applyFont="1" applyFill="1" applyBorder="1" applyAlignment="1">
      <alignment horizontal="center" vertical="center" wrapText="1"/>
    </xf>
    <xf numFmtId="0" fontId="1" fillId="17" borderId="42" xfId="0" applyFont="1" applyFill="1" applyBorder="1" applyAlignment="1">
      <alignment horizontal="center" vertical="center" wrapText="1"/>
    </xf>
    <xf numFmtId="0" fontId="9" fillId="18" borderId="44" xfId="0" applyFont="1" applyFill="1" applyBorder="1" applyAlignment="1">
      <alignment horizontal="left" vertical="top" wrapText="1"/>
    </xf>
    <xf numFmtId="0" fontId="9" fillId="35" borderId="54" xfId="0" applyFont="1" applyFill="1" applyBorder="1" applyAlignment="1">
      <alignment horizontal="left" vertical="center" wrapText="1"/>
    </xf>
    <xf numFmtId="0" fontId="9" fillId="18" borderId="32" xfId="0" applyFont="1" applyFill="1" applyBorder="1" applyAlignment="1">
      <alignment horizontal="left" vertical="top" wrapText="1"/>
    </xf>
    <xf numFmtId="0" fontId="9" fillId="11" borderId="59" xfId="0" applyFont="1" applyFill="1" applyBorder="1" applyAlignment="1">
      <alignment horizontal="left" vertical="top" wrapText="1"/>
    </xf>
    <xf numFmtId="0" fontId="9" fillId="35" borderId="60" xfId="0" applyFont="1" applyFill="1" applyBorder="1" applyAlignment="1">
      <alignment horizontal="left" vertical="center" wrapText="1"/>
    </xf>
    <xf numFmtId="0" fontId="9" fillId="18" borderId="60" xfId="0" applyFont="1" applyFill="1" applyBorder="1" applyAlignment="1">
      <alignment horizontal="left" vertical="top" wrapText="1"/>
    </xf>
    <xf numFmtId="0" fontId="9" fillId="16" borderId="86" xfId="0" applyFont="1" applyFill="1" applyBorder="1" applyAlignment="1">
      <alignment wrapText="1"/>
    </xf>
    <xf numFmtId="0" fontId="7" fillId="18" borderId="107" xfId="0" applyFont="1" applyFill="1" applyBorder="1" applyAlignment="1">
      <alignment horizontal="left" vertical="top" wrapText="1"/>
    </xf>
    <xf numFmtId="0" fontId="7" fillId="18" borderId="108" xfId="0" applyFont="1" applyFill="1" applyBorder="1" applyAlignment="1">
      <alignment horizontal="left" vertical="top" wrapText="1"/>
    </xf>
    <xf numFmtId="0" fontId="0" fillId="18" borderId="110" xfId="0" applyFill="1" applyBorder="1" applyAlignment="1">
      <alignment horizontal="left" vertical="top" wrapText="1"/>
    </xf>
    <xf numFmtId="0" fontId="14" fillId="28" borderId="42" xfId="0" applyFont="1" applyFill="1" applyBorder="1" applyAlignment="1">
      <alignment horizontal="center" vertical="center" wrapText="1"/>
    </xf>
    <xf numFmtId="0" fontId="0" fillId="29" borderId="44" xfId="0" applyFill="1" applyBorder="1" applyAlignment="1">
      <alignment horizontal="center" vertical="center" wrapText="1"/>
    </xf>
    <xf numFmtId="0" fontId="0" fillId="29" borderId="75" xfId="0" applyFill="1" applyBorder="1" applyAlignment="1">
      <alignment horizontal="center" vertical="center" wrapText="1"/>
    </xf>
    <xf numFmtId="0" fontId="1" fillId="8" borderId="111" xfId="0" applyFont="1" applyFill="1" applyBorder="1" applyAlignment="1">
      <alignment horizontal="center" vertical="center"/>
    </xf>
    <xf numFmtId="0" fontId="3" fillId="8" borderId="114" xfId="0" applyFont="1" applyFill="1" applyBorder="1" applyAlignment="1">
      <alignment horizontal="center" vertical="center" wrapText="1"/>
    </xf>
    <xf numFmtId="0" fontId="0" fillId="9" borderId="44" xfId="0" applyFill="1" applyBorder="1" applyAlignment="1">
      <alignment horizontal="center" vertical="center" wrapText="1"/>
    </xf>
    <xf numFmtId="0" fontId="1" fillId="8" borderId="42" xfId="0" applyFont="1" applyFill="1" applyBorder="1" applyAlignment="1">
      <alignment horizontal="center" vertical="center" wrapText="1"/>
    </xf>
    <xf numFmtId="0" fontId="7" fillId="9" borderId="44" xfId="0" applyFont="1" applyFill="1" applyBorder="1" applyAlignment="1">
      <alignment horizontal="center" vertical="center" wrapText="1"/>
    </xf>
    <xf numFmtId="0" fontId="7" fillId="9" borderId="75" xfId="0" applyFont="1" applyFill="1" applyBorder="1" applyAlignment="1">
      <alignment horizontal="center" vertical="center" wrapText="1"/>
    </xf>
    <xf numFmtId="0" fontId="9" fillId="9" borderId="110" xfId="0" applyFont="1" applyFill="1" applyBorder="1" applyAlignment="1">
      <alignment horizontal="left" vertical="top" wrapText="1"/>
    </xf>
    <xf numFmtId="0" fontId="1" fillId="6" borderId="33" xfId="0" applyFont="1" applyFill="1" applyBorder="1" applyAlignment="1">
      <alignment horizontal="left" vertical="center" wrapText="1"/>
    </xf>
    <xf numFmtId="0" fontId="0" fillId="29" borderId="16" xfId="0" applyFill="1" applyBorder="1" applyAlignment="1">
      <alignment horizontal="center" vertical="center" wrapText="1"/>
    </xf>
    <xf numFmtId="0" fontId="7" fillId="29" borderId="16" xfId="0" applyFont="1" applyFill="1" applyBorder="1" applyAlignment="1">
      <alignment horizontal="center" vertical="center" wrapText="1"/>
    </xf>
    <xf numFmtId="0" fontId="9" fillId="29" borderId="29" xfId="0" applyFont="1" applyFill="1" applyBorder="1" applyAlignment="1">
      <alignment horizontal="left" vertical="top" wrapText="1"/>
    </xf>
    <xf numFmtId="0" fontId="9" fillId="29" borderId="33" xfId="0" applyFont="1" applyFill="1" applyBorder="1" applyAlignment="1">
      <alignment horizontal="left" vertical="top" wrapText="1"/>
    </xf>
    <xf numFmtId="0" fontId="7" fillId="30" borderId="42" xfId="0" applyFont="1" applyFill="1" applyBorder="1" applyAlignment="1">
      <alignment horizontal="center"/>
    </xf>
    <xf numFmtId="0" fontId="9" fillId="29" borderId="44" xfId="0" applyFont="1" applyFill="1" applyBorder="1" applyAlignment="1">
      <alignment horizontal="left" vertical="top" wrapText="1"/>
    </xf>
    <xf numFmtId="0" fontId="9" fillId="0" borderId="0" xfId="0" applyFont="1" applyAlignment="1">
      <alignment horizontal="center" vertical="center"/>
    </xf>
    <xf numFmtId="0" fontId="9" fillId="18" borderId="29" xfId="0" applyFont="1" applyFill="1" applyBorder="1" applyAlignment="1">
      <alignment horizontal="left" vertical="center" wrapText="1"/>
    </xf>
    <xf numFmtId="0" fontId="9" fillId="18" borderId="107" xfId="0" applyFont="1" applyFill="1" applyBorder="1" applyAlignment="1">
      <alignment horizontal="left" vertical="top" wrapText="1"/>
    </xf>
    <xf numFmtId="0" fontId="9" fillId="18" borderId="108" xfId="0" applyFont="1" applyFill="1" applyBorder="1" applyAlignment="1">
      <alignment horizontal="left" vertical="top" wrapText="1"/>
    </xf>
    <xf numFmtId="0" fontId="9" fillId="18" borderId="36" xfId="0" applyFont="1" applyFill="1" applyBorder="1" applyAlignment="1">
      <alignment horizontal="left" vertical="top" wrapText="1"/>
    </xf>
    <xf numFmtId="0" fontId="9" fillId="18" borderId="110" xfId="0" applyFont="1" applyFill="1" applyBorder="1" applyAlignment="1">
      <alignment horizontal="left" vertical="top" wrapText="1"/>
    </xf>
    <xf numFmtId="0" fontId="9" fillId="29" borderId="41" xfId="0" applyFont="1" applyFill="1" applyBorder="1" applyAlignment="1">
      <alignment horizontal="left" vertical="top" wrapText="1"/>
    </xf>
    <xf numFmtId="0" fontId="9" fillId="30" borderId="42" xfId="0" applyFont="1" applyFill="1" applyBorder="1" applyAlignment="1">
      <alignment vertical="center" wrapText="1"/>
    </xf>
    <xf numFmtId="0" fontId="9" fillId="29" borderId="77" xfId="0" applyFont="1" applyFill="1" applyBorder="1" applyAlignment="1">
      <alignment horizontal="left" vertical="top" wrapText="1"/>
    </xf>
    <xf numFmtId="0" fontId="9" fillId="29" borderId="89" xfId="0" applyFont="1" applyFill="1" applyBorder="1" applyAlignment="1">
      <alignment horizontal="left" vertical="top" wrapText="1"/>
    </xf>
    <xf numFmtId="0" fontId="9" fillId="30" borderId="72" xfId="0" applyFont="1" applyFill="1" applyBorder="1" applyAlignment="1">
      <alignment vertical="center" wrapText="1"/>
    </xf>
    <xf numFmtId="0" fontId="9" fillId="28" borderId="41" xfId="0" applyFont="1" applyFill="1" applyBorder="1" applyAlignment="1">
      <alignment wrapText="1"/>
    </xf>
    <xf numFmtId="0" fontId="9" fillId="9" borderId="83" xfId="0" applyFont="1" applyFill="1" applyBorder="1" applyAlignment="1">
      <alignment horizontal="left" vertical="center" wrapText="1"/>
    </xf>
    <xf numFmtId="0" fontId="9" fillId="9" borderId="107" xfId="0" applyFont="1" applyFill="1" applyBorder="1" applyAlignment="1">
      <alignment horizontal="left" vertical="top" wrapText="1"/>
    </xf>
    <xf numFmtId="0" fontId="9" fillId="9" borderId="51" xfId="0" applyFont="1" applyFill="1" applyBorder="1" applyAlignment="1">
      <alignment horizontal="left" vertical="top" wrapText="1"/>
    </xf>
    <xf numFmtId="0" fontId="9" fillId="9" borderId="113" xfId="0" applyFont="1" applyFill="1" applyBorder="1" applyAlignment="1">
      <alignment horizontal="left" vertical="top" wrapText="1"/>
    </xf>
    <xf numFmtId="0" fontId="9" fillId="9" borderId="69" xfId="0" applyFont="1" applyFill="1" applyBorder="1" applyAlignment="1">
      <alignment horizontal="left" vertical="top" wrapText="1"/>
    </xf>
    <xf numFmtId="0" fontId="9" fillId="9" borderId="36" xfId="0" applyFont="1" applyFill="1" applyBorder="1" applyAlignment="1">
      <alignment horizontal="left" vertical="top" wrapText="1"/>
    </xf>
    <xf numFmtId="0" fontId="9" fillId="9" borderId="115" xfId="0" applyFont="1" applyFill="1" applyBorder="1" applyAlignment="1">
      <alignment horizontal="left" vertical="top" wrapText="1"/>
    </xf>
    <xf numFmtId="0" fontId="9" fillId="9" borderId="116" xfId="0" applyFont="1" applyFill="1" applyBorder="1" applyAlignment="1">
      <alignment horizontal="left" vertical="top" wrapText="1"/>
    </xf>
    <xf numFmtId="0" fontId="9" fillId="18" borderId="34" xfId="0" applyFont="1" applyFill="1" applyBorder="1" applyAlignment="1">
      <alignment horizontal="left" vertical="top" wrapText="1"/>
    </xf>
    <xf numFmtId="0" fontId="9" fillId="23" borderId="72" xfId="0" applyFont="1" applyFill="1" applyBorder="1" applyAlignment="1">
      <alignment vertical="center" wrapText="1"/>
    </xf>
    <xf numFmtId="0" fontId="9" fillId="9" borderId="29" xfId="0" applyFont="1" applyFill="1" applyBorder="1" applyAlignment="1">
      <alignment horizontal="left" vertical="center" wrapText="1"/>
    </xf>
    <xf numFmtId="0" fontId="9" fillId="23" borderId="87" xfId="0" applyFont="1" applyFill="1" applyBorder="1" applyAlignment="1">
      <alignment wrapText="1"/>
    </xf>
    <xf numFmtId="0" fontId="9" fillId="18" borderId="53" xfId="0" applyFont="1" applyFill="1" applyBorder="1" applyAlignment="1">
      <alignment horizontal="left" vertical="top" wrapText="1"/>
    </xf>
    <xf numFmtId="0" fontId="9" fillId="18" borderId="76" xfId="0" applyFont="1" applyFill="1" applyBorder="1" applyAlignment="1">
      <alignment horizontal="left" vertical="top" wrapText="1"/>
    </xf>
    <xf numFmtId="0" fontId="9" fillId="18" borderId="44" xfId="0" applyFont="1" applyFill="1" applyBorder="1" applyAlignment="1">
      <alignment horizontal="left" vertical="center" wrapText="1"/>
    </xf>
    <xf numFmtId="0" fontId="9" fillId="18" borderId="40" xfId="0" applyFont="1" applyFill="1" applyBorder="1" applyAlignment="1">
      <alignment horizontal="left" vertical="top" wrapText="1"/>
    </xf>
    <xf numFmtId="0" fontId="9" fillId="16" borderId="72" xfId="0" applyFont="1" applyFill="1" applyBorder="1" applyAlignment="1">
      <alignment wrapText="1"/>
    </xf>
    <xf numFmtId="0" fontId="9" fillId="18" borderId="90" xfId="0" applyFont="1" applyFill="1" applyBorder="1" applyAlignment="1">
      <alignment horizontal="left" vertical="top" wrapText="1"/>
    </xf>
    <xf numFmtId="0" fontId="9" fillId="9" borderId="70" xfId="0" applyFont="1" applyFill="1" applyBorder="1" applyAlignment="1">
      <alignment horizontal="left" vertical="center" wrapText="1"/>
    </xf>
    <xf numFmtId="0" fontId="9" fillId="9" borderId="72" xfId="0" applyFont="1" applyFill="1" applyBorder="1" applyAlignment="1">
      <alignment horizontal="left" vertical="top" wrapText="1"/>
    </xf>
    <xf numFmtId="0" fontId="0" fillId="18" borderId="87" xfId="0" applyFill="1" applyBorder="1" applyAlignment="1">
      <alignment horizontal="center" vertical="center" wrapText="1"/>
    </xf>
    <xf numFmtId="0" fontId="9" fillId="29" borderId="44" xfId="0" applyFont="1" applyFill="1" applyBorder="1" applyAlignment="1">
      <alignment horizontal="left" vertical="center" wrapText="1"/>
    </xf>
    <xf numFmtId="0" fontId="9" fillId="29" borderId="60" xfId="0" applyFont="1" applyFill="1" applyBorder="1" applyAlignment="1">
      <alignment horizontal="left" vertical="center" wrapText="1"/>
    </xf>
    <xf numFmtId="0" fontId="9" fillId="30" borderId="104" xfId="0" applyFont="1" applyFill="1" applyBorder="1" applyAlignment="1">
      <alignment vertical="center" wrapText="1"/>
    </xf>
    <xf numFmtId="0" fontId="9" fillId="29" borderId="66" xfId="0" applyFont="1" applyFill="1" applyBorder="1" applyAlignment="1">
      <alignment horizontal="left" vertical="top" wrapText="1"/>
    </xf>
    <xf numFmtId="0" fontId="9" fillId="29" borderId="120" xfId="0" applyFont="1" applyFill="1" applyBorder="1" applyAlignment="1">
      <alignment horizontal="left" vertical="top" wrapText="1"/>
    </xf>
    <xf numFmtId="0" fontId="9" fillId="29" borderId="47" xfId="0" applyFont="1" applyFill="1" applyBorder="1" applyAlignment="1">
      <alignment horizontal="left" vertical="top" wrapText="1"/>
    </xf>
    <xf numFmtId="0" fontId="9" fillId="29" borderId="77" xfId="0" applyFont="1" applyFill="1" applyBorder="1" applyAlignment="1">
      <alignment horizontal="left" vertical="center" wrapText="1"/>
    </xf>
    <xf numFmtId="0" fontId="9" fillId="29" borderId="120" xfId="0" applyFont="1" applyFill="1" applyBorder="1" applyAlignment="1">
      <alignment horizontal="left" vertical="center" wrapText="1"/>
    </xf>
    <xf numFmtId="0" fontId="9" fillId="29" borderId="78" xfId="0" applyFont="1" applyFill="1" applyBorder="1" applyAlignment="1">
      <alignment horizontal="left" vertical="center" wrapText="1"/>
    </xf>
    <xf numFmtId="0" fontId="9" fillId="28" borderId="47" xfId="0" applyFont="1" applyFill="1" applyBorder="1" applyAlignment="1">
      <alignment wrapText="1"/>
    </xf>
    <xf numFmtId="0" fontId="9" fillId="29" borderId="100" xfId="0" applyFont="1" applyFill="1" applyBorder="1" applyAlignment="1">
      <alignment horizontal="left" vertical="center" wrapText="1"/>
    </xf>
    <xf numFmtId="0" fontId="9" fillId="10" borderId="100" xfId="0" applyFont="1" applyFill="1" applyBorder="1" applyAlignment="1">
      <alignment wrapText="1"/>
    </xf>
    <xf numFmtId="0" fontId="9" fillId="10" borderId="101" xfId="0" applyFont="1" applyFill="1" applyBorder="1" applyAlignment="1">
      <alignment wrapText="1"/>
    </xf>
    <xf numFmtId="0" fontId="9" fillId="23" borderId="104" xfId="0" applyFont="1" applyFill="1" applyBorder="1" applyAlignment="1">
      <alignment vertical="center" wrapText="1"/>
    </xf>
    <xf numFmtId="0" fontId="9" fillId="23" borderId="41" xfId="0" applyFont="1" applyFill="1" applyBorder="1" applyAlignment="1">
      <alignment wrapText="1"/>
    </xf>
    <xf numFmtId="0" fontId="9" fillId="18" borderId="77" xfId="0" applyFont="1" applyFill="1" applyBorder="1" applyAlignment="1">
      <alignment horizontal="left" vertical="top" wrapText="1"/>
    </xf>
    <xf numFmtId="0" fontId="9" fillId="18" borderId="78" xfId="0" applyFont="1" applyFill="1" applyBorder="1" applyAlignment="1">
      <alignment horizontal="left" vertical="top" wrapText="1"/>
    </xf>
    <xf numFmtId="0" fontId="9" fillId="18" borderId="41" xfId="0" applyFont="1" applyFill="1" applyBorder="1" applyAlignment="1">
      <alignment horizontal="left" vertical="center" wrapText="1"/>
    </xf>
    <xf numFmtId="0" fontId="9" fillId="29" borderId="78" xfId="0" applyFont="1" applyFill="1" applyBorder="1" applyAlignment="1">
      <alignment horizontal="left" vertical="top" wrapText="1"/>
    </xf>
    <xf numFmtId="0" fontId="9" fillId="9" borderId="121" xfId="0" applyFont="1" applyFill="1" applyBorder="1" applyAlignment="1">
      <alignment horizontal="left" vertical="center" wrapText="1"/>
    </xf>
    <xf numFmtId="0" fontId="9" fillId="9" borderId="100" xfId="0" applyFont="1" applyFill="1" applyBorder="1" applyAlignment="1">
      <alignment horizontal="left" vertical="top" wrapText="1"/>
    </xf>
    <xf numFmtId="0" fontId="9" fillId="9" borderId="101" xfId="0" applyFont="1" applyFill="1" applyBorder="1" applyAlignment="1">
      <alignment horizontal="left" vertical="center" wrapText="1"/>
    </xf>
    <xf numFmtId="0" fontId="9" fillId="9" borderId="104" xfId="0" applyFont="1" applyFill="1" applyBorder="1" applyAlignment="1">
      <alignment horizontal="left" vertical="top" wrapText="1"/>
    </xf>
    <xf numFmtId="0" fontId="9" fillId="16" borderId="41" xfId="0" applyFont="1" applyFill="1" applyBorder="1" applyAlignment="1">
      <alignment wrapText="1"/>
    </xf>
    <xf numFmtId="0" fontId="2" fillId="20" borderId="100" xfId="0" applyFont="1" applyFill="1" applyBorder="1" applyAlignment="1">
      <alignment vertical="center" wrapText="1"/>
    </xf>
    <xf numFmtId="0" fontId="2" fillId="20" borderId="101" xfId="0" applyFont="1" applyFill="1" applyBorder="1" applyAlignment="1">
      <alignment horizontal="left" vertical="center" wrapText="1"/>
    </xf>
    <xf numFmtId="0" fontId="9" fillId="18" borderId="89" xfId="0" applyFont="1" applyFill="1" applyBorder="1" applyAlignment="1">
      <alignment horizontal="left" vertical="top" wrapText="1"/>
    </xf>
    <xf numFmtId="0" fontId="9" fillId="18" borderId="49" xfId="0" applyFont="1" applyFill="1" applyBorder="1" applyAlignment="1">
      <alignment horizontal="left" vertical="top" wrapText="1"/>
    </xf>
    <xf numFmtId="0" fontId="9" fillId="16" borderId="104" xfId="0" applyFont="1" applyFill="1" applyBorder="1" applyAlignment="1">
      <alignment horizontal="left" vertical="center" wrapText="1"/>
    </xf>
    <xf numFmtId="0" fontId="9" fillId="16" borderId="104" xfId="0" applyFont="1" applyFill="1" applyBorder="1" applyAlignment="1">
      <alignment wrapText="1"/>
    </xf>
    <xf numFmtId="0" fontId="9" fillId="29" borderId="41" xfId="0" applyFont="1" applyFill="1" applyBorder="1" applyAlignment="1">
      <alignment horizontal="left" vertical="center" wrapText="1"/>
    </xf>
    <xf numFmtId="0" fontId="9" fillId="25" borderId="100" xfId="0" applyFont="1" applyFill="1" applyBorder="1" applyAlignment="1">
      <alignment horizontal="left" vertical="top" wrapText="1"/>
    </xf>
    <xf numFmtId="0" fontId="9" fillId="25" borderId="104" xfId="0" applyFont="1" applyFill="1" applyBorder="1" applyAlignment="1">
      <alignment horizontal="left" vertical="top" wrapText="1"/>
    </xf>
    <xf numFmtId="0" fontId="7" fillId="18" borderId="100" xfId="0" applyFont="1" applyFill="1" applyBorder="1" applyAlignment="1">
      <alignment horizontal="center" vertical="center" wrapText="1"/>
    </xf>
    <xf numFmtId="0" fontId="0" fillId="29" borderId="104" xfId="0" applyFill="1" applyBorder="1" applyAlignment="1">
      <alignment horizontal="center" vertical="center" wrapText="1"/>
    </xf>
    <xf numFmtId="0" fontId="0" fillId="9" borderId="16" xfId="0" applyFill="1" applyBorder="1" applyAlignment="1">
      <alignment horizontal="center" vertical="center" wrapText="1"/>
    </xf>
    <xf numFmtId="0" fontId="5" fillId="32" borderId="123" xfId="0" applyFont="1" applyFill="1" applyBorder="1" applyAlignment="1">
      <alignment horizontal="center" vertical="center" wrapText="1"/>
    </xf>
    <xf numFmtId="0" fontId="3" fillId="31" borderId="47"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3" fillId="18" borderId="103" xfId="0" applyFont="1" applyFill="1" applyBorder="1" applyAlignment="1">
      <alignment horizontal="center" vertical="center" wrapText="1"/>
    </xf>
    <xf numFmtId="0" fontId="1" fillId="27" borderId="41"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31" borderId="41" xfId="0" applyFont="1" applyFill="1" applyBorder="1" applyAlignment="1">
      <alignment horizontal="center" vertical="center" wrapText="1"/>
    </xf>
    <xf numFmtId="0" fontId="3" fillId="8" borderId="41"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9" fillId="30" borderId="70" xfId="0" applyFont="1" applyFill="1" applyBorder="1" applyAlignment="1">
      <alignment horizontal="left" vertical="top" wrapText="1"/>
    </xf>
    <xf numFmtId="0" fontId="3" fillId="30" borderId="44" xfId="0" applyFont="1" applyFill="1" applyBorder="1" applyAlignment="1">
      <alignment horizontal="center" vertical="center" wrapText="1"/>
    </xf>
    <xf numFmtId="0" fontId="9" fillId="29" borderId="72" xfId="0" applyFont="1" applyFill="1" applyBorder="1" applyAlignment="1">
      <alignment horizontal="left" vertical="center" wrapText="1"/>
    </xf>
    <xf numFmtId="0" fontId="9" fillId="29" borderId="122" xfId="0" applyFont="1" applyFill="1" applyBorder="1" applyAlignment="1">
      <alignment horizontal="left" vertical="top" wrapText="1"/>
    </xf>
    <xf numFmtId="0" fontId="0" fillId="29" borderId="56" xfId="0" applyFill="1" applyBorder="1" applyAlignment="1">
      <alignment horizontal="center" vertical="center" wrapText="1"/>
    </xf>
    <xf numFmtId="0" fontId="0" fillId="29" borderId="60" xfId="0" applyFill="1" applyBorder="1" applyAlignment="1">
      <alignment horizontal="center" vertical="center" wrapText="1"/>
    </xf>
    <xf numFmtId="0" fontId="1" fillId="17" borderId="115" xfId="0" applyFont="1" applyFill="1" applyBorder="1" applyAlignment="1">
      <alignment horizontal="center" vertical="center" wrapText="1"/>
    </xf>
    <xf numFmtId="0" fontId="9" fillId="18" borderId="115" xfId="0" applyFont="1" applyFill="1" applyBorder="1" applyAlignment="1">
      <alignment horizontal="left" vertical="top" wrapText="1"/>
    </xf>
    <xf numFmtId="0" fontId="0" fillId="18" borderId="44" xfId="0" applyFill="1" applyBorder="1" applyAlignment="1">
      <alignment horizontal="center" vertical="center" wrapText="1"/>
    </xf>
    <xf numFmtId="0" fontId="9" fillId="29" borderId="88" xfId="0" applyFont="1" applyFill="1" applyBorder="1" applyAlignment="1">
      <alignment horizontal="left" vertical="top" wrapText="1"/>
    </xf>
    <xf numFmtId="0" fontId="9" fillId="18" borderId="116" xfId="0" applyFont="1" applyFill="1" applyBorder="1" applyAlignment="1">
      <alignment horizontal="left" vertical="top" wrapText="1"/>
    </xf>
    <xf numFmtId="0" fontId="7" fillId="29" borderId="72" xfId="0" applyFont="1" applyFill="1" applyBorder="1" applyAlignment="1">
      <alignment horizontal="center" vertical="center" wrapText="1"/>
    </xf>
    <xf numFmtId="0" fontId="1" fillId="27" borderId="115" xfId="0" applyFont="1" applyFill="1" applyBorder="1" applyAlignment="1">
      <alignment horizontal="center" vertical="center" wrapText="1"/>
    </xf>
    <xf numFmtId="0" fontId="7" fillId="29" borderId="44" xfId="0" applyFont="1" applyFill="1" applyBorder="1" applyAlignment="1">
      <alignment horizontal="center" vertical="center" wrapText="1"/>
    </xf>
    <xf numFmtId="0" fontId="7" fillId="29" borderId="75" xfId="0" applyFont="1" applyFill="1" applyBorder="1" applyAlignment="1">
      <alignment horizontal="center" vertical="center" wrapText="1"/>
    </xf>
    <xf numFmtId="0" fontId="9" fillId="29" borderId="83" xfId="0" applyFont="1" applyFill="1" applyBorder="1" applyAlignment="1">
      <alignment horizontal="left" vertical="center" wrapText="1"/>
    </xf>
    <xf numFmtId="0" fontId="9" fillId="29" borderId="107" xfId="0" applyFont="1" applyFill="1" applyBorder="1" applyAlignment="1">
      <alignment horizontal="left" vertical="top" wrapText="1"/>
    </xf>
    <xf numFmtId="0" fontId="9" fillId="29" borderId="104" xfId="0" applyFont="1" applyFill="1" applyBorder="1" applyAlignment="1">
      <alignment horizontal="left" vertical="top" wrapText="1"/>
    </xf>
    <xf numFmtId="0" fontId="9" fillId="9" borderId="83" xfId="0" applyFont="1" applyFill="1" applyBorder="1" applyAlignment="1">
      <alignment horizontal="left" vertical="top" wrapText="1"/>
    </xf>
    <xf numFmtId="0" fontId="7" fillId="18" borderId="44" xfId="0" applyFont="1" applyFill="1" applyBorder="1" applyAlignment="1">
      <alignment horizontal="center" vertical="center" wrapText="1"/>
    </xf>
    <xf numFmtId="0" fontId="14" fillId="16" borderId="115" xfId="0" applyFont="1" applyFill="1" applyBorder="1" applyAlignment="1">
      <alignment horizontal="center" vertical="center" wrapText="1"/>
    </xf>
    <xf numFmtId="0" fontId="7" fillId="29" borderId="71" xfId="0" applyFont="1" applyFill="1" applyBorder="1" applyAlignment="1">
      <alignment horizontal="center" vertical="center" wrapText="1"/>
    </xf>
    <xf numFmtId="0" fontId="9" fillId="9" borderId="134" xfId="0" applyFont="1" applyFill="1" applyBorder="1" applyAlignment="1">
      <alignment horizontal="left" vertical="center" wrapText="1"/>
    </xf>
    <xf numFmtId="0" fontId="0" fillId="25" borderId="75" xfId="0" applyFill="1" applyBorder="1" applyAlignment="1">
      <alignment horizontal="center" vertical="center" wrapText="1"/>
    </xf>
    <xf numFmtId="0" fontId="1" fillId="24" borderId="114" xfId="0" applyFont="1" applyFill="1" applyBorder="1" applyAlignment="1">
      <alignment horizontal="center" vertical="center" wrapText="1"/>
    </xf>
    <xf numFmtId="0" fontId="9" fillId="25" borderId="115" xfId="0" applyFont="1" applyFill="1" applyBorder="1" applyAlignment="1">
      <alignment horizontal="left" vertical="top" wrapText="1"/>
    </xf>
    <xf numFmtId="0" fontId="9" fillId="18" borderId="59" xfId="0" applyFont="1" applyFill="1" applyBorder="1" applyAlignment="1">
      <alignment horizontal="left" vertical="top" wrapText="1"/>
    </xf>
    <xf numFmtId="0" fontId="9" fillId="18" borderId="91" xfId="0" applyFont="1" applyFill="1" applyBorder="1" applyAlignment="1">
      <alignment horizontal="left" vertical="center" wrapText="1"/>
    </xf>
    <xf numFmtId="0" fontId="1" fillId="17" borderId="41" xfId="0" applyFont="1" applyFill="1" applyBorder="1" applyAlignment="1">
      <alignment horizontal="center" vertical="center" wrapText="1"/>
    </xf>
    <xf numFmtId="0" fontId="9" fillId="18" borderId="75" xfId="0" applyFont="1" applyFill="1" applyBorder="1" applyAlignment="1">
      <alignment horizontal="left" vertical="center" wrapText="1"/>
    </xf>
    <xf numFmtId="0" fontId="9" fillId="18" borderId="70" xfId="0" applyFont="1" applyFill="1" applyBorder="1" applyAlignment="1">
      <alignment horizontal="left" vertical="center" wrapText="1"/>
    </xf>
    <xf numFmtId="0" fontId="9" fillId="18" borderId="72" xfId="0" applyFont="1" applyFill="1" applyBorder="1" applyAlignment="1">
      <alignment horizontal="left" vertical="top" wrapText="1"/>
    </xf>
    <xf numFmtId="0" fontId="2" fillId="0" borderId="33" xfId="0" applyFont="1" applyBorder="1" applyAlignment="1">
      <alignment horizontal="left"/>
    </xf>
    <xf numFmtId="0" fontId="2" fillId="0" borderId="33" xfId="0" applyFont="1" applyBorder="1" applyAlignment="1">
      <alignment horizontal="center"/>
    </xf>
    <xf numFmtId="0" fontId="7" fillId="7" borderId="33" xfId="0" applyFont="1" applyFill="1" applyBorder="1" applyAlignment="1">
      <alignment horizontal="center" vertical="center" wrapText="1"/>
    </xf>
    <xf numFmtId="0" fontId="11" fillId="0" borderId="33" xfId="0" applyFont="1" applyBorder="1" applyAlignment="1">
      <alignment horizontal="left"/>
    </xf>
    <xf numFmtId="0" fontId="10" fillId="0" borderId="33" xfId="0" applyFont="1" applyBorder="1" applyAlignment="1">
      <alignment horizontal="center" vertical="center" wrapText="1"/>
    </xf>
    <xf numFmtId="0" fontId="3" fillId="0" borderId="33" xfId="0" applyFont="1" applyBorder="1" applyAlignment="1">
      <alignment horizontal="center" vertical="center" wrapText="1"/>
    </xf>
    <xf numFmtId="0" fontId="9" fillId="18" borderId="56" xfId="0" applyFont="1" applyFill="1" applyBorder="1" applyAlignment="1">
      <alignment horizontal="left" vertical="top" wrapText="1"/>
    </xf>
    <xf numFmtId="0" fontId="7" fillId="31" borderId="43" xfId="0" applyFont="1" applyFill="1" applyBorder="1" applyAlignment="1">
      <alignment horizontal="center" wrapText="1"/>
    </xf>
    <xf numFmtId="0" fontId="7" fillId="31" borderId="94" xfId="0" applyFont="1" applyFill="1" applyBorder="1" applyAlignment="1">
      <alignment horizontal="center" wrapText="1"/>
    </xf>
    <xf numFmtId="0" fontId="7" fillId="31" borderId="73" xfId="0" applyFont="1" applyFill="1" applyBorder="1" applyAlignment="1">
      <alignment horizontal="center" wrapText="1"/>
    </xf>
    <xf numFmtId="0" fontId="7" fillId="31" borderId="74" xfId="0" applyFont="1" applyFill="1" applyBorder="1" applyAlignment="1">
      <alignment horizontal="center" wrapText="1"/>
    </xf>
    <xf numFmtId="0" fontId="7" fillId="31" borderId="48" xfId="0" applyFont="1" applyFill="1" applyBorder="1" applyAlignment="1">
      <alignment horizontal="center" wrapText="1"/>
    </xf>
    <xf numFmtId="0" fontId="11" fillId="0" borderId="33" xfId="0" applyFont="1" applyBorder="1" applyAlignment="1">
      <alignment horizontal="center"/>
    </xf>
    <xf numFmtId="0" fontId="1" fillId="4" borderId="23" xfId="0" applyFont="1" applyFill="1" applyBorder="1" applyAlignment="1">
      <alignment horizontal="center" wrapText="1"/>
    </xf>
    <xf numFmtId="0" fontId="1" fillId="19" borderId="94" xfId="0" applyFont="1" applyFill="1" applyBorder="1" applyAlignment="1">
      <alignment horizontal="center" wrapText="1"/>
    </xf>
    <xf numFmtId="0" fontId="0" fillId="18" borderId="73" xfId="0" applyFill="1" applyBorder="1" applyAlignment="1">
      <alignment horizontal="center" wrapText="1"/>
    </xf>
    <xf numFmtId="0" fontId="7" fillId="18" borderId="73" xfId="0" applyFont="1" applyFill="1" applyBorder="1" applyAlignment="1">
      <alignment horizontal="center" wrapText="1"/>
    </xf>
    <xf numFmtId="0" fontId="7" fillId="18" borderId="74" xfId="0" applyFont="1" applyFill="1" applyBorder="1" applyAlignment="1">
      <alignment horizontal="center" wrapText="1"/>
    </xf>
    <xf numFmtId="0" fontId="0" fillId="18" borderId="94" xfId="0" applyFill="1" applyBorder="1" applyAlignment="1">
      <alignment horizontal="center" wrapText="1"/>
    </xf>
    <xf numFmtId="0" fontId="7" fillId="11" borderId="43" xfId="0" applyFont="1" applyFill="1" applyBorder="1" applyAlignment="1">
      <alignment horizontal="center" wrapText="1"/>
    </xf>
    <xf numFmtId="0" fontId="7" fillId="7" borderId="32" xfId="0" applyFont="1" applyFill="1" applyBorder="1" applyAlignment="1">
      <alignment horizontal="center" wrapText="1"/>
    </xf>
    <xf numFmtId="0" fontId="0" fillId="7" borderId="28" xfId="0" applyFill="1" applyBorder="1" applyAlignment="1">
      <alignment horizontal="center" wrapText="1"/>
    </xf>
    <xf numFmtId="0" fontId="7" fillId="7" borderId="28" xfId="0" applyFont="1" applyFill="1" applyBorder="1" applyAlignment="1">
      <alignment horizontal="center" wrapText="1"/>
    </xf>
    <xf numFmtId="0" fontId="0" fillId="7" borderId="22" xfId="0" applyFill="1" applyBorder="1" applyAlignment="1">
      <alignment horizontal="center" wrapText="1"/>
    </xf>
    <xf numFmtId="0" fontId="0" fillId="9" borderId="94" xfId="0" applyFill="1" applyBorder="1" applyAlignment="1">
      <alignment horizontal="center" wrapText="1"/>
    </xf>
    <xf numFmtId="0" fontId="0" fillId="9" borderId="74" xfId="0" applyFill="1" applyBorder="1" applyAlignment="1">
      <alignment horizontal="center" wrapText="1"/>
    </xf>
    <xf numFmtId="0" fontId="7" fillId="9" borderId="43" xfId="0" applyFont="1" applyFill="1" applyBorder="1" applyAlignment="1">
      <alignment horizontal="center" wrapText="1"/>
    </xf>
    <xf numFmtId="0" fontId="7" fillId="18" borderId="93" xfId="0" applyFont="1" applyFill="1" applyBorder="1" applyAlignment="1">
      <alignment horizontal="center" wrapText="1"/>
    </xf>
    <xf numFmtId="0" fontId="7" fillId="18" borderId="62" xfId="0" applyFont="1" applyFill="1" applyBorder="1" applyAlignment="1">
      <alignment horizontal="center" wrapText="1"/>
    </xf>
    <xf numFmtId="0" fontId="7" fillId="18" borderId="119" xfId="0" applyFont="1" applyFill="1" applyBorder="1" applyAlignment="1">
      <alignment horizontal="center" wrapText="1"/>
    </xf>
    <xf numFmtId="0" fontId="0" fillId="18" borderId="130" xfId="0" applyFill="1" applyBorder="1" applyAlignment="1">
      <alignment horizontal="center" wrapText="1"/>
    </xf>
    <xf numFmtId="0" fontId="7" fillId="18" borderId="106" xfId="0" applyFont="1" applyFill="1" applyBorder="1" applyAlignment="1">
      <alignment horizontal="center" wrapText="1"/>
    </xf>
    <xf numFmtId="0" fontId="0" fillId="18" borderId="106" xfId="0" applyFill="1" applyBorder="1" applyAlignment="1">
      <alignment horizontal="center" wrapText="1"/>
    </xf>
    <xf numFmtId="0" fontId="7" fillId="18" borderId="131" xfId="0" applyFont="1" applyFill="1" applyBorder="1" applyAlignment="1">
      <alignment horizontal="center" wrapText="1"/>
    </xf>
    <xf numFmtId="0" fontId="7" fillId="18" borderId="43" xfId="0" applyFont="1" applyFill="1" applyBorder="1" applyAlignment="1">
      <alignment horizontal="center" wrapText="1"/>
    </xf>
    <xf numFmtId="0" fontId="7" fillId="18" borderId="130" xfId="0" applyFont="1" applyFill="1" applyBorder="1" applyAlignment="1">
      <alignment horizontal="center" wrapText="1"/>
    </xf>
    <xf numFmtId="0" fontId="0" fillId="18" borderId="98" xfId="0" applyFill="1" applyBorder="1" applyAlignment="1">
      <alignment horizontal="center" wrapText="1"/>
    </xf>
    <xf numFmtId="0" fontId="0" fillId="18" borderId="131" xfId="0" applyFill="1" applyBorder="1" applyAlignment="1">
      <alignment horizontal="center" wrapText="1"/>
    </xf>
    <xf numFmtId="0" fontId="7" fillId="18" borderId="42" xfId="0" applyFont="1" applyFill="1" applyBorder="1" applyAlignment="1">
      <alignment horizontal="center" wrapText="1"/>
    </xf>
    <xf numFmtId="0" fontId="7" fillId="18" borderId="83" xfId="0" applyFont="1" applyFill="1" applyBorder="1" applyAlignment="1">
      <alignment horizontal="center" wrapText="1"/>
    </xf>
    <xf numFmtId="0" fontId="7" fillId="18" borderId="135" xfId="0" applyFont="1" applyFill="1" applyBorder="1" applyAlignment="1">
      <alignment horizontal="center" wrapText="1"/>
    </xf>
    <xf numFmtId="0" fontId="0" fillId="29" borderId="93" xfId="0" applyFill="1" applyBorder="1" applyAlignment="1">
      <alignment horizontal="center" wrapText="1"/>
    </xf>
    <xf numFmtId="0" fontId="0" fillId="29" borderId="119" xfId="0" applyFill="1" applyBorder="1" applyAlignment="1">
      <alignment horizontal="center" wrapText="1"/>
    </xf>
    <xf numFmtId="0" fontId="0" fillId="29" borderId="87" xfId="0" applyFill="1" applyBorder="1" applyAlignment="1">
      <alignment horizontal="center" wrapText="1"/>
    </xf>
    <xf numFmtId="0" fontId="0" fillId="9" borderId="28" xfId="0" applyFill="1" applyBorder="1" applyAlignment="1">
      <alignment horizontal="center" wrapText="1"/>
    </xf>
    <xf numFmtId="0" fontId="0" fillId="18" borderId="93" xfId="0" applyFill="1" applyBorder="1" applyAlignment="1">
      <alignment horizontal="center" wrapText="1"/>
    </xf>
    <xf numFmtId="0" fontId="0" fillId="18" borderId="62" xfId="0" applyFill="1" applyBorder="1" applyAlignment="1">
      <alignment horizontal="center" wrapText="1"/>
    </xf>
    <xf numFmtId="0" fontId="7" fillId="18" borderId="69" xfId="0" applyFont="1" applyFill="1" applyBorder="1" applyAlignment="1">
      <alignment horizontal="center" wrapText="1"/>
    </xf>
    <xf numFmtId="0" fontId="0" fillId="29" borderId="62" xfId="0" applyFill="1" applyBorder="1" applyAlignment="1">
      <alignment horizontal="center" wrapText="1"/>
    </xf>
    <xf numFmtId="0" fontId="0" fillId="25" borderId="42" xfId="0" applyFill="1" applyBorder="1" applyAlignment="1">
      <alignment horizontal="center" wrapText="1"/>
    </xf>
    <xf numFmtId="0" fontId="7" fillId="0" borderId="33" xfId="0" applyFont="1" applyBorder="1" applyAlignment="1">
      <alignment horizontal="center" wrapText="1"/>
    </xf>
    <xf numFmtId="0" fontId="7" fillId="7" borderId="33" xfId="0" applyFont="1" applyFill="1" applyBorder="1" applyAlignment="1">
      <alignment horizontal="center" wrapText="1"/>
    </xf>
    <xf numFmtId="0" fontId="0" fillId="29" borderId="51" xfId="0" applyFill="1" applyBorder="1" applyAlignment="1">
      <alignment horizontal="center" wrapText="1"/>
    </xf>
    <xf numFmtId="0" fontId="7" fillId="20" borderId="51" xfId="0" applyFont="1" applyFill="1" applyBorder="1" applyAlignment="1">
      <alignment horizontal="center"/>
    </xf>
    <xf numFmtId="0" fontId="12" fillId="30" borderId="69" xfId="0" applyFont="1" applyFill="1" applyBorder="1" applyAlignment="1">
      <alignment horizontal="center"/>
    </xf>
    <xf numFmtId="0" fontId="0" fillId="29" borderId="75" xfId="0" applyFill="1" applyBorder="1" applyAlignment="1">
      <alignment horizontal="center" wrapText="1"/>
    </xf>
    <xf numFmtId="0" fontId="0" fillId="29" borderId="72" xfId="0" applyFill="1" applyBorder="1" applyAlignment="1">
      <alignment horizontal="center" wrapText="1"/>
    </xf>
    <xf numFmtId="0" fontId="0" fillId="29" borderId="44" xfId="0" applyFill="1" applyBorder="1" applyAlignment="1">
      <alignment horizontal="center" wrapText="1"/>
    </xf>
    <xf numFmtId="0" fontId="9" fillId="0" borderId="0" xfId="0" applyFont="1" applyAlignment="1">
      <alignment horizontal="left" vertical="center"/>
    </xf>
    <xf numFmtId="0" fontId="9" fillId="20" borderId="123" xfId="0" applyFont="1" applyFill="1" applyBorder="1" applyAlignment="1">
      <alignment horizontal="left" vertical="top" wrapText="1"/>
    </xf>
    <xf numFmtId="0" fontId="9" fillId="18" borderId="126" xfId="0" applyFont="1" applyFill="1" applyBorder="1" applyAlignment="1">
      <alignment horizontal="left" vertical="top" wrapText="1"/>
    </xf>
    <xf numFmtId="0" fontId="9" fillId="18" borderId="127" xfId="0" applyFont="1" applyFill="1" applyBorder="1" applyAlignment="1">
      <alignment horizontal="left" vertical="top" wrapText="1"/>
    </xf>
    <xf numFmtId="0" fontId="9" fillId="18" borderId="123" xfId="0" applyFont="1" applyFill="1" applyBorder="1" applyAlignment="1">
      <alignment horizontal="left" vertical="top" wrapText="1"/>
    </xf>
    <xf numFmtId="0" fontId="9" fillId="11" borderId="128" xfId="0" applyFont="1" applyFill="1" applyBorder="1" applyAlignment="1">
      <alignment horizontal="left" vertical="top" wrapText="1"/>
    </xf>
    <xf numFmtId="0" fontId="9" fillId="31" borderId="128" xfId="0" applyFont="1" applyFill="1" applyBorder="1" applyAlignment="1">
      <alignment wrapText="1"/>
    </xf>
    <xf numFmtId="0" fontId="9" fillId="31" borderId="128" xfId="0" applyFont="1" applyFill="1" applyBorder="1" applyAlignment="1">
      <alignment vertical="center" wrapText="1"/>
    </xf>
    <xf numFmtId="0" fontId="9" fillId="31" borderId="124" xfId="0" applyFont="1" applyFill="1" applyBorder="1" applyAlignment="1">
      <alignment vertical="center" wrapText="1"/>
    </xf>
    <xf numFmtId="0" fontId="9" fillId="11" borderId="91" xfId="0" applyFont="1" applyFill="1" applyBorder="1" applyAlignment="1">
      <alignment horizontal="left" vertical="top" wrapText="1"/>
    </xf>
    <xf numFmtId="0" fontId="9" fillId="31" borderId="133" xfId="0" applyFont="1" applyFill="1" applyBorder="1" applyAlignment="1">
      <alignment vertical="center" wrapText="1"/>
    </xf>
    <xf numFmtId="0" fontId="9" fillId="7" borderId="99" xfId="0" applyFont="1" applyFill="1" applyBorder="1" applyAlignment="1">
      <alignment horizontal="left" vertical="top" wrapText="1"/>
    </xf>
    <xf numFmtId="0" fontId="9" fillId="7" borderId="59" xfId="0" applyFont="1" applyFill="1" applyBorder="1" applyAlignment="1">
      <alignment horizontal="left" vertical="center" wrapText="1"/>
    </xf>
    <xf numFmtId="0" fontId="9" fillId="7" borderId="59" xfId="0" applyFont="1" applyFill="1" applyBorder="1" applyAlignment="1">
      <alignment horizontal="left" vertical="top" wrapText="1"/>
    </xf>
    <xf numFmtId="0" fontId="9" fillId="7" borderId="129" xfId="0" applyFont="1" applyFill="1" applyBorder="1" applyAlignment="1">
      <alignment horizontal="left" vertical="top" wrapText="1"/>
    </xf>
    <xf numFmtId="0" fontId="9" fillId="9" borderId="124" xfId="0" applyFont="1" applyFill="1" applyBorder="1" applyAlignment="1">
      <alignment horizontal="left" vertical="center" wrapText="1"/>
    </xf>
    <xf numFmtId="0" fontId="9" fillId="9" borderId="91" xfId="0" applyFont="1" applyFill="1" applyBorder="1" applyAlignment="1">
      <alignment horizontal="left" vertical="top" wrapText="1"/>
    </xf>
    <xf numFmtId="0" fontId="9" fillId="9" borderId="124" xfId="0" applyFont="1" applyFill="1" applyBorder="1" applyAlignment="1">
      <alignment horizontal="left" vertical="top" wrapText="1"/>
    </xf>
    <xf numFmtId="0" fontId="9" fillId="9" borderId="128" xfId="0" applyFont="1" applyFill="1" applyBorder="1" applyAlignment="1">
      <alignment horizontal="left" vertical="top" wrapText="1"/>
    </xf>
    <xf numFmtId="0" fontId="9" fillId="18" borderId="99" xfId="0" applyFont="1" applyFill="1" applyBorder="1" applyAlignment="1">
      <alignment horizontal="left" vertical="top" wrapText="1"/>
    </xf>
    <xf numFmtId="0" fontId="9" fillId="18" borderId="129" xfId="0" applyFont="1" applyFill="1" applyBorder="1" applyAlignment="1">
      <alignment horizontal="left" vertical="top" wrapText="1"/>
    </xf>
    <xf numFmtId="0" fontId="9" fillId="18" borderId="124" xfId="0" applyFont="1" applyFill="1" applyBorder="1" applyAlignment="1">
      <alignment horizontal="left" vertical="top" wrapText="1"/>
    </xf>
    <xf numFmtId="0" fontId="9" fillId="18" borderId="91" xfId="0" applyFont="1" applyFill="1" applyBorder="1" applyAlignment="1">
      <alignment horizontal="left" vertical="top" wrapText="1"/>
    </xf>
    <xf numFmtId="0" fontId="9" fillId="18" borderId="124" xfId="0" applyFont="1" applyFill="1" applyBorder="1" applyAlignment="1">
      <alignment horizontal="left" vertical="center" wrapText="1"/>
    </xf>
    <xf numFmtId="0" fontId="9" fillId="18" borderId="59" xfId="0" applyFont="1" applyFill="1" applyBorder="1" applyAlignment="1">
      <alignment horizontal="left" vertical="center" wrapText="1"/>
    </xf>
    <xf numFmtId="0" fontId="9" fillId="18" borderId="128" xfId="0" applyFont="1" applyFill="1" applyBorder="1" applyAlignment="1">
      <alignment horizontal="left" vertical="top" wrapText="1"/>
    </xf>
    <xf numFmtId="0" fontId="9" fillId="18" borderId="70" xfId="0" applyFont="1" applyFill="1" applyBorder="1" applyAlignment="1">
      <alignment horizontal="left" vertical="top" wrapText="1"/>
    </xf>
    <xf numFmtId="0" fontId="9" fillId="18" borderId="75" xfId="0" applyFont="1" applyFill="1" applyBorder="1" applyAlignment="1">
      <alignment horizontal="left" vertical="top" wrapText="1"/>
    </xf>
    <xf numFmtId="0" fontId="9" fillId="28" borderId="75" xfId="0" applyFont="1" applyFill="1" applyBorder="1" applyAlignment="1">
      <alignment wrapText="1"/>
    </xf>
    <xf numFmtId="0" fontId="9" fillId="30" borderId="69" xfId="0" applyFont="1" applyFill="1" applyBorder="1" applyAlignment="1">
      <alignment wrapText="1"/>
    </xf>
    <xf numFmtId="0" fontId="9" fillId="30" borderId="44" xfId="0" applyFont="1" applyFill="1" applyBorder="1" applyAlignment="1">
      <alignment wrapText="1"/>
    </xf>
    <xf numFmtId="0" fontId="9" fillId="29" borderId="75" xfId="0" applyFont="1" applyFill="1" applyBorder="1" applyAlignment="1">
      <alignment horizontal="left" vertical="top" wrapText="1"/>
    </xf>
    <xf numFmtId="0" fontId="9" fillId="29" borderId="70" xfId="0" applyFont="1" applyFill="1" applyBorder="1" applyAlignment="1">
      <alignment horizontal="left" vertical="center" wrapText="1"/>
    </xf>
    <xf numFmtId="0" fontId="9" fillId="20" borderId="70" xfId="0" applyFont="1" applyFill="1" applyBorder="1" applyAlignment="1">
      <alignment vertical="center" wrapText="1"/>
    </xf>
    <xf numFmtId="0" fontId="9" fillId="29" borderId="70" xfId="0" applyFont="1" applyFill="1" applyBorder="1" applyAlignment="1">
      <alignment horizontal="left" vertical="top" wrapText="1"/>
    </xf>
    <xf numFmtId="0" fontId="9" fillId="29" borderId="72" xfId="0" applyFont="1" applyFill="1" applyBorder="1" applyAlignment="1">
      <alignment horizontal="left" vertical="top" wrapText="1"/>
    </xf>
    <xf numFmtId="0" fontId="9" fillId="0" borderId="33" xfId="0" applyFont="1" applyBorder="1" applyAlignment="1">
      <alignment horizontal="left" vertical="top" wrapText="1"/>
    </xf>
    <xf numFmtId="0" fontId="9" fillId="7" borderId="33" xfId="0" applyFont="1" applyFill="1" applyBorder="1" applyAlignment="1">
      <alignment horizontal="left" vertical="top" wrapText="1"/>
    </xf>
    <xf numFmtId="0" fontId="9" fillId="9" borderId="74" xfId="0" applyFont="1" applyFill="1" applyBorder="1" applyAlignment="1">
      <alignment horizontal="left" vertical="top" wrapText="1"/>
    </xf>
    <xf numFmtId="0" fontId="9" fillId="9" borderId="75" xfId="0" applyFont="1" applyFill="1" applyBorder="1" applyAlignment="1">
      <alignment horizontal="left" vertical="center" wrapText="1"/>
    </xf>
    <xf numFmtId="0" fontId="9" fillId="30" borderId="71" xfId="0" applyFont="1" applyFill="1" applyBorder="1" applyAlignment="1">
      <alignment wrapText="1"/>
    </xf>
    <xf numFmtId="0" fontId="0" fillId="18" borderId="83" xfId="0" applyFill="1" applyBorder="1" applyAlignment="1">
      <alignment horizontal="center" wrapText="1"/>
    </xf>
    <xf numFmtId="0" fontId="9" fillId="18" borderId="71" xfId="0" applyFont="1" applyFill="1" applyBorder="1" applyAlignment="1">
      <alignment horizontal="left" vertical="top" wrapText="1"/>
    </xf>
    <xf numFmtId="0" fontId="0" fillId="18" borderId="22" xfId="0" applyFill="1" applyBorder="1" applyAlignment="1">
      <alignment horizontal="center" wrapText="1"/>
    </xf>
    <xf numFmtId="0" fontId="0" fillId="18" borderId="42" xfId="0" applyFill="1" applyBorder="1" applyAlignment="1">
      <alignment horizontal="center" wrapText="1"/>
    </xf>
    <xf numFmtId="0" fontId="9" fillId="18" borderId="132" xfId="0" applyFont="1" applyFill="1" applyBorder="1" applyAlignment="1">
      <alignment horizontal="left" vertical="center" wrapText="1"/>
    </xf>
    <xf numFmtId="0" fontId="7" fillId="9" borderId="83" xfId="0" applyFont="1" applyFill="1" applyBorder="1" applyAlignment="1">
      <alignment horizontal="center" wrapText="1"/>
    </xf>
    <xf numFmtId="0" fontId="0" fillId="9" borderId="135" xfId="0" applyFill="1" applyBorder="1" applyAlignment="1">
      <alignment horizontal="center" wrapText="1"/>
    </xf>
    <xf numFmtId="0" fontId="9" fillId="9" borderId="71" xfId="0" applyFont="1" applyFill="1" applyBorder="1" applyAlignment="1">
      <alignment horizontal="left" vertical="top" wrapText="1"/>
    </xf>
    <xf numFmtId="0" fontId="9" fillId="20" borderId="71" xfId="0" applyFont="1" applyFill="1" applyBorder="1" applyAlignment="1">
      <alignment horizontal="left" vertical="center" wrapText="1"/>
    </xf>
    <xf numFmtId="0" fontId="0" fillId="18" borderId="119" xfId="0" applyFill="1" applyBorder="1" applyAlignment="1">
      <alignment horizontal="center" wrapText="1"/>
    </xf>
    <xf numFmtId="0" fontId="0" fillId="29" borderId="42" xfId="0" applyFill="1" applyBorder="1" applyAlignment="1">
      <alignment horizontal="center" wrapText="1"/>
    </xf>
    <xf numFmtId="0" fontId="7" fillId="29" borderId="86" xfId="0" applyFont="1" applyFill="1" applyBorder="1" applyAlignment="1">
      <alignment horizontal="center" wrapText="1"/>
    </xf>
    <xf numFmtId="0" fontId="0" fillId="25" borderId="69" xfId="0" applyFill="1" applyBorder="1" applyAlignment="1">
      <alignment horizontal="center" wrapText="1"/>
    </xf>
    <xf numFmtId="0" fontId="9" fillId="25" borderId="124" xfId="0" applyFont="1" applyFill="1" applyBorder="1" applyAlignment="1">
      <alignment horizontal="left" vertical="top" wrapText="1"/>
    </xf>
    <xf numFmtId="0" fontId="9" fillId="25" borderId="91" xfId="0" applyFont="1" applyFill="1" applyBorder="1" applyAlignment="1">
      <alignment horizontal="left" vertical="top" wrapText="1"/>
    </xf>
    <xf numFmtId="0" fontId="1" fillId="24" borderId="111" xfId="0" applyFont="1" applyFill="1" applyBorder="1" applyAlignment="1">
      <alignment horizontal="center" vertical="center" wrapText="1"/>
    </xf>
    <xf numFmtId="0" fontId="1" fillId="24" borderId="115" xfId="0" applyFont="1" applyFill="1" applyBorder="1" applyAlignment="1">
      <alignment horizontal="center" vertical="center" wrapText="1"/>
    </xf>
    <xf numFmtId="0" fontId="9" fillId="25" borderId="128" xfId="0" applyFont="1" applyFill="1" applyBorder="1" applyAlignment="1">
      <alignment horizontal="left" vertical="top" wrapText="1"/>
    </xf>
    <xf numFmtId="0" fontId="0" fillId="16" borderId="138" xfId="0" applyFill="1" applyBorder="1"/>
    <xf numFmtId="0" fontId="9" fillId="18" borderId="55" xfId="0" applyFont="1" applyFill="1" applyBorder="1" applyAlignment="1">
      <alignment horizontal="left" vertical="top" wrapText="1"/>
    </xf>
    <xf numFmtId="0" fontId="9" fillId="18" borderId="36" xfId="0" applyFont="1" applyFill="1" applyBorder="1" applyAlignment="1">
      <alignment horizontal="left" vertical="center" wrapText="1"/>
    </xf>
    <xf numFmtId="0" fontId="9" fillId="33" borderId="16" xfId="0" applyFont="1" applyFill="1" applyBorder="1" applyAlignment="1">
      <alignment horizontal="left" vertical="top" wrapText="1"/>
    </xf>
    <xf numFmtId="0" fontId="9" fillId="33" borderId="36" xfId="0" applyFont="1" applyFill="1" applyBorder="1" applyAlignment="1">
      <alignment horizontal="left" vertical="center" wrapText="1"/>
    </xf>
    <xf numFmtId="0" fontId="9" fillId="33" borderId="36" xfId="0" applyFont="1" applyFill="1" applyBorder="1" applyAlignment="1">
      <alignment horizontal="left" vertical="top" wrapText="1"/>
    </xf>
    <xf numFmtId="0" fontId="9" fillId="9" borderId="55" xfId="0" applyFont="1" applyFill="1" applyBorder="1" applyAlignment="1">
      <alignment horizontal="left" vertical="center" wrapText="1"/>
    </xf>
    <xf numFmtId="0" fontId="9" fillId="9" borderId="76" xfId="0" applyFont="1" applyFill="1" applyBorder="1" applyAlignment="1">
      <alignment horizontal="left" vertical="top" wrapText="1"/>
    </xf>
    <xf numFmtId="0" fontId="9" fillId="34" borderId="44" xfId="0" applyFont="1" applyFill="1" applyBorder="1" applyAlignment="1">
      <alignment vertical="center" wrapText="1"/>
    </xf>
    <xf numFmtId="0" fontId="0" fillId="33" borderId="101" xfId="0" applyFill="1" applyBorder="1" applyAlignment="1">
      <alignment horizontal="center" vertical="center" wrapText="1"/>
    </xf>
    <xf numFmtId="0" fontId="0" fillId="9" borderId="41" xfId="0" applyFill="1" applyBorder="1" applyAlignment="1">
      <alignment horizontal="center" vertical="center" wrapText="1"/>
    </xf>
    <xf numFmtId="0" fontId="1" fillId="8" borderId="140" xfId="0" applyFont="1" applyFill="1" applyBorder="1" applyAlignment="1">
      <alignment horizontal="center" vertical="center" wrapText="1"/>
    </xf>
    <xf numFmtId="0" fontId="0" fillId="9" borderId="47" xfId="0" applyFill="1" applyBorder="1" applyAlignment="1">
      <alignment horizontal="center" vertical="center" wrapText="1"/>
    </xf>
    <xf numFmtId="0" fontId="0" fillId="29" borderId="41" xfId="0" applyFill="1" applyBorder="1" applyAlignment="1">
      <alignment horizontal="center" vertical="center" wrapText="1"/>
    </xf>
    <xf numFmtId="0" fontId="9" fillId="29" borderId="83" xfId="0" applyFont="1" applyFill="1" applyBorder="1" applyAlignment="1">
      <alignment horizontal="left" vertical="top" wrapText="1"/>
    </xf>
    <xf numFmtId="0" fontId="0" fillId="29" borderId="49" xfId="0" applyFill="1" applyBorder="1" applyAlignment="1">
      <alignment horizontal="center" vertical="center" wrapText="1"/>
    </xf>
    <xf numFmtId="0" fontId="9" fillId="29" borderId="107" xfId="0" applyFont="1" applyFill="1" applyBorder="1" applyAlignment="1">
      <alignment horizontal="left" vertical="center" wrapText="1"/>
    </xf>
    <xf numFmtId="0" fontId="9" fillId="29" borderId="42" xfId="0" applyFont="1" applyFill="1" applyBorder="1" applyAlignment="1">
      <alignment horizontal="left" vertical="center" wrapText="1"/>
    </xf>
    <xf numFmtId="0" fontId="9" fillId="29" borderId="113" xfId="0" applyFont="1" applyFill="1" applyBorder="1" applyAlignment="1">
      <alignment horizontal="left" vertical="top" wrapText="1"/>
    </xf>
    <xf numFmtId="0" fontId="7" fillId="29" borderId="100" xfId="0" applyFont="1" applyFill="1" applyBorder="1" applyAlignment="1">
      <alignment horizontal="center" vertical="center" wrapText="1"/>
    </xf>
    <xf numFmtId="0" fontId="9" fillId="29" borderId="110" xfId="0" applyFont="1" applyFill="1" applyBorder="1" applyAlignment="1">
      <alignment horizontal="left" vertical="top" wrapText="1"/>
    </xf>
    <xf numFmtId="0" fontId="9" fillId="29" borderId="42" xfId="0" applyFont="1" applyFill="1" applyBorder="1" applyAlignment="1">
      <alignment horizontal="left" vertical="top" wrapText="1"/>
    </xf>
    <xf numFmtId="0" fontId="9" fillId="33" borderId="40" xfId="0" applyFont="1" applyFill="1" applyBorder="1" applyAlignment="1">
      <alignment horizontal="left" vertical="top" wrapText="1"/>
    </xf>
    <xf numFmtId="0" fontId="9" fillId="34" borderId="42" xfId="0" applyFont="1" applyFill="1" applyBorder="1" applyAlignment="1">
      <alignment vertical="center" wrapText="1"/>
    </xf>
    <xf numFmtId="0" fontId="9" fillId="34" borderId="43" xfId="0" applyFont="1" applyFill="1" applyBorder="1" applyAlignment="1">
      <alignment vertical="center" wrapText="1"/>
    </xf>
    <xf numFmtId="0" fontId="1" fillId="8" borderId="110" xfId="0" applyFont="1" applyFill="1" applyBorder="1" applyAlignment="1">
      <alignment horizontal="center" vertical="center" wrapText="1"/>
    </xf>
    <xf numFmtId="0" fontId="9" fillId="9" borderId="101" xfId="0" applyFont="1" applyFill="1" applyBorder="1" applyAlignment="1">
      <alignment horizontal="left" vertical="top" wrapText="1"/>
    </xf>
    <xf numFmtId="0" fontId="0" fillId="29" borderId="47" xfId="0" applyFill="1" applyBorder="1" applyAlignment="1">
      <alignment horizontal="center" vertical="center" wrapText="1"/>
    </xf>
    <xf numFmtId="0" fontId="9" fillId="18" borderId="51" xfId="0" applyFont="1" applyFill="1" applyBorder="1" applyAlignment="1">
      <alignment horizontal="left" vertical="top" wrapText="1"/>
    </xf>
    <xf numFmtId="0" fontId="0" fillId="18" borderId="86" xfId="0" applyFill="1" applyBorder="1" applyAlignment="1">
      <alignment horizontal="center" vertical="center" wrapText="1"/>
    </xf>
    <xf numFmtId="0" fontId="9" fillId="18" borderId="50" xfId="0" applyFont="1" applyFill="1" applyBorder="1" applyAlignment="1">
      <alignment horizontal="left" vertical="top" wrapText="1"/>
    </xf>
    <xf numFmtId="0" fontId="0" fillId="18" borderId="47" xfId="0" applyFill="1" applyBorder="1" applyAlignment="1">
      <alignment horizontal="center" vertical="center" wrapText="1"/>
    </xf>
    <xf numFmtId="0" fontId="9" fillId="33" borderId="25" xfId="0" applyFont="1" applyFill="1" applyBorder="1" applyAlignment="1">
      <alignment horizontal="left" vertical="top" wrapText="1"/>
    </xf>
    <xf numFmtId="0" fontId="9" fillId="9" borderId="58" xfId="0" applyFont="1" applyFill="1" applyBorder="1" applyAlignment="1">
      <alignment horizontal="left" vertical="top" wrapText="1"/>
    </xf>
    <xf numFmtId="0" fontId="0" fillId="9" borderId="113" xfId="0" applyFill="1" applyBorder="1" applyAlignment="1">
      <alignment horizontal="center" vertical="center" wrapText="1"/>
    </xf>
    <xf numFmtId="0" fontId="0" fillId="9" borderId="141" xfId="0" applyFill="1" applyBorder="1" applyAlignment="1">
      <alignment horizontal="center" vertical="center" wrapText="1"/>
    </xf>
    <xf numFmtId="0" fontId="0" fillId="33" borderId="100" xfId="0" applyFill="1" applyBorder="1" applyAlignment="1">
      <alignment horizontal="center" vertical="center" wrapText="1"/>
    </xf>
    <xf numFmtId="0" fontId="7" fillId="33" borderId="104" xfId="0" applyFont="1" applyFill="1" applyBorder="1" applyAlignment="1">
      <alignment horizontal="center" vertical="center" wrapText="1"/>
    </xf>
    <xf numFmtId="0" fontId="0" fillId="33" borderId="103" xfId="0" applyFill="1" applyBorder="1" applyAlignment="1">
      <alignment horizontal="center" vertical="center" wrapText="1"/>
    </xf>
    <xf numFmtId="0" fontId="14" fillId="10" borderId="41" xfId="0" applyFont="1" applyFill="1" applyBorder="1" applyAlignment="1">
      <alignment horizontal="center" vertical="center"/>
    </xf>
    <xf numFmtId="0" fontId="9" fillId="23" borderId="42" xfId="0" applyFont="1" applyFill="1" applyBorder="1" applyAlignment="1">
      <alignment wrapText="1"/>
    </xf>
    <xf numFmtId="0" fontId="14" fillId="10" borderId="44" xfId="0" applyFont="1" applyFill="1" applyBorder="1" applyAlignment="1">
      <alignment horizontal="center" vertical="center"/>
    </xf>
    <xf numFmtId="0" fontId="9" fillId="23" borderId="69" xfId="0" applyFont="1" applyFill="1" applyBorder="1" applyAlignment="1">
      <alignment wrapText="1"/>
    </xf>
    <xf numFmtId="0" fontId="9" fillId="10" borderId="75" xfId="0" applyFont="1" applyFill="1" applyBorder="1" applyAlignment="1">
      <alignment vertical="center" wrapText="1"/>
    </xf>
    <xf numFmtId="0" fontId="9" fillId="23" borderId="70" xfId="0" applyFont="1" applyFill="1" applyBorder="1" applyAlignment="1">
      <alignment horizontal="left" vertical="top" wrapText="1"/>
    </xf>
    <xf numFmtId="0" fontId="7" fillId="29" borderId="113" xfId="0" applyFont="1" applyFill="1" applyBorder="1" applyAlignment="1">
      <alignment horizontal="center" vertical="center" wrapText="1"/>
    </xf>
    <xf numFmtId="0" fontId="9" fillId="29" borderId="43" xfId="0" applyFont="1" applyFill="1" applyBorder="1" applyAlignment="1">
      <alignment horizontal="left" vertical="top" wrapText="1"/>
    </xf>
    <xf numFmtId="0" fontId="9" fillId="29" borderId="69" xfId="0" applyFont="1" applyFill="1" applyBorder="1" applyAlignment="1">
      <alignment horizontal="left" vertical="top" wrapText="1"/>
    </xf>
    <xf numFmtId="0" fontId="7" fillId="29" borderId="141" xfId="0" applyFont="1" applyFill="1" applyBorder="1" applyAlignment="1">
      <alignment horizontal="center" vertical="center" wrapText="1"/>
    </xf>
    <xf numFmtId="0" fontId="1" fillId="27" borderId="114" xfId="0" applyFont="1" applyFill="1" applyBorder="1" applyAlignment="1">
      <alignment horizontal="center" vertical="center" wrapText="1"/>
    </xf>
    <xf numFmtId="0" fontId="7" fillId="29" borderId="115" xfId="0" applyFont="1" applyFill="1" applyBorder="1" applyAlignment="1">
      <alignment horizontal="center" vertical="center" wrapText="1"/>
    </xf>
    <xf numFmtId="0" fontId="0" fillId="29" borderId="83" xfId="0" applyFill="1" applyBorder="1" applyAlignment="1">
      <alignment horizontal="center" vertical="center" wrapText="1"/>
    </xf>
    <xf numFmtId="0" fontId="0" fillId="29" borderId="113" xfId="0" applyFill="1" applyBorder="1" applyAlignment="1">
      <alignment horizontal="center" vertical="center" wrapText="1"/>
    </xf>
    <xf numFmtId="0" fontId="0" fillId="29" borderId="141" xfId="0" applyFill="1" applyBorder="1" applyAlignment="1">
      <alignment horizontal="center" vertical="center" wrapText="1"/>
    </xf>
    <xf numFmtId="0" fontId="9" fillId="28" borderId="69" xfId="0" applyFont="1" applyFill="1" applyBorder="1" applyAlignment="1">
      <alignment wrapText="1"/>
    </xf>
    <xf numFmtId="0" fontId="12" fillId="34" borderId="41" xfId="0" applyFont="1" applyFill="1" applyBorder="1" applyAlignment="1">
      <alignment horizontal="center"/>
    </xf>
    <xf numFmtId="0" fontId="12" fillId="34" borderId="102" xfId="0" applyFont="1" applyFill="1" applyBorder="1" applyAlignment="1">
      <alignment horizontal="center"/>
    </xf>
    <xf numFmtId="0" fontId="12" fillId="23" borderId="72" xfId="0" applyFont="1" applyFill="1" applyBorder="1" applyAlignment="1">
      <alignment horizontal="center"/>
    </xf>
    <xf numFmtId="0" fontId="9" fillId="18" borderId="140" xfId="0" applyFont="1" applyFill="1" applyBorder="1" applyAlignment="1">
      <alignment horizontal="left" vertical="top" wrapText="1"/>
    </xf>
    <xf numFmtId="0" fontId="0" fillId="18" borderId="141" xfId="0" applyFill="1" applyBorder="1" applyAlignment="1">
      <alignment horizontal="center" vertical="center" wrapText="1"/>
    </xf>
    <xf numFmtId="0" fontId="9" fillId="18" borderId="17" xfId="0" applyFont="1" applyFill="1" applyBorder="1" applyAlignment="1">
      <alignment horizontal="left" vertical="top" wrapText="1"/>
    </xf>
    <xf numFmtId="0" fontId="7" fillId="18" borderId="34" xfId="0" applyFont="1" applyFill="1" applyBorder="1" applyAlignment="1">
      <alignment horizontal="center" vertical="center" wrapText="1"/>
    </xf>
    <xf numFmtId="0" fontId="9" fillId="18" borderId="114" xfId="0" applyFont="1" applyFill="1" applyBorder="1" applyAlignment="1">
      <alignment horizontal="left" vertical="top" wrapText="1"/>
    </xf>
    <xf numFmtId="0" fontId="0" fillId="18" borderId="115" xfId="0" applyFill="1" applyBorder="1" applyAlignment="1">
      <alignment horizontal="center" vertical="center" wrapText="1"/>
    </xf>
    <xf numFmtId="0" fontId="7" fillId="9" borderId="115" xfId="0" applyFont="1" applyFill="1" applyBorder="1" applyAlignment="1">
      <alignment horizontal="center" vertical="center" wrapText="1"/>
    </xf>
    <xf numFmtId="0" fontId="0" fillId="9" borderId="115" xfId="0" applyFill="1" applyBorder="1" applyAlignment="1">
      <alignment horizontal="center" vertical="center" wrapText="1"/>
    </xf>
    <xf numFmtId="0" fontId="9" fillId="9" borderId="142" xfId="0" applyFont="1" applyFill="1" applyBorder="1" applyAlignment="1">
      <alignment horizontal="left" vertical="top" wrapText="1"/>
    </xf>
    <xf numFmtId="0" fontId="9" fillId="9" borderId="139" xfId="0" applyFont="1" applyFill="1" applyBorder="1" applyAlignment="1">
      <alignment horizontal="left" vertical="top" wrapText="1"/>
    </xf>
    <xf numFmtId="0" fontId="9" fillId="34" borderId="94" xfId="0" applyFont="1" applyFill="1" applyBorder="1" applyAlignment="1">
      <alignment vertical="center" wrapText="1"/>
    </xf>
    <xf numFmtId="0" fontId="12" fillId="34" borderId="100" xfId="0" applyFont="1" applyFill="1" applyBorder="1" applyAlignment="1">
      <alignment horizontal="center"/>
    </xf>
    <xf numFmtId="0" fontId="12" fillId="34" borderId="104" xfId="0" applyFont="1" applyFill="1" applyBorder="1" applyAlignment="1">
      <alignment horizontal="center"/>
    </xf>
    <xf numFmtId="0" fontId="1" fillId="14" borderId="60" xfId="0" applyFont="1" applyFill="1" applyBorder="1" applyAlignment="1">
      <alignment horizontal="center" vertical="center" wrapText="1"/>
    </xf>
    <xf numFmtId="0" fontId="9" fillId="33" borderId="60" xfId="0" applyFont="1" applyFill="1" applyBorder="1" applyAlignment="1">
      <alignment horizontal="left" vertical="top" wrapText="1"/>
    </xf>
    <xf numFmtId="0" fontId="7" fillId="33" borderId="49" xfId="0" applyFont="1" applyFill="1" applyBorder="1" applyAlignment="1">
      <alignment horizontal="center" vertical="center" wrapText="1"/>
    </xf>
    <xf numFmtId="0" fontId="9" fillId="33" borderId="121" xfId="0" applyFont="1" applyFill="1" applyBorder="1" applyAlignment="1">
      <alignment horizontal="left" vertical="center" wrapText="1"/>
    </xf>
    <xf numFmtId="0" fontId="9" fillId="25" borderId="136" xfId="0" applyFont="1" applyFill="1" applyBorder="1" applyAlignment="1">
      <alignment horizontal="left" vertical="top" wrapText="1"/>
    </xf>
    <xf numFmtId="0" fontId="9" fillId="18" borderId="120" xfId="0" applyFont="1" applyFill="1" applyBorder="1" applyAlignment="1">
      <alignment horizontal="left" vertical="top" wrapText="1"/>
    </xf>
    <xf numFmtId="0" fontId="9" fillId="25" borderId="134" xfId="0" applyFont="1" applyFill="1" applyBorder="1" applyAlignment="1">
      <alignment horizontal="left" vertical="top" wrapText="1"/>
    </xf>
    <xf numFmtId="0" fontId="9" fillId="25" borderId="137" xfId="0" applyFont="1" applyFill="1" applyBorder="1" applyAlignment="1">
      <alignment horizontal="left" vertical="top" wrapText="1"/>
    </xf>
    <xf numFmtId="0" fontId="9" fillId="29" borderId="100" xfId="0" applyFont="1" applyFill="1" applyBorder="1" applyAlignment="1">
      <alignment horizontal="center" vertical="center" wrapText="1"/>
    </xf>
    <xf numFmtId="0" fontId="9" fillId="29" borderId="101" xfId="0" applyFont="1" applyFill="1" applyBorder="1" applyAlignment="1">
      <alignment horizontal="center" vertical="center" wrapText="1"/>
    </xf>
    <xf numFmtId="0" fontId="9" fillId="29" borderId="104" xfId="0" applyFont="1" applyFill="1" applyBorder="1" applyAlignment="1">
      <alignment horizontal="center" vertical="center" wrapText="1"/>
    </xf>
    <xf numFmtId="0" fontId="7" fillId="25" borderId="100" xfId="0" applyFont="1" applyFill="1" applyBorder="1" applyAlignment="1">
      <alignment horizontal="center" vertical="center" wrapText="1"/>
    </xf>
    <xf numFmtId="0" fontId="0" fillId="37" borderId="61" xfId="0" applyFill="1" applyBorder="1"/>
    <xf numFmtId="0" fontId="2" fillId="37" borderId="61" xfId="0" applyFont="1" applyFill="1" applyBorder="1"/>
    <xf numFmtId="0" fontId="15" fillId="37" borderId="61" xfId="0" applyFont="1" applyFill="1" applyBorder="1" applyAlignment="1">
      <alignment wrapText="1"/>
    </xf>
    <xf numFmtId="0" fontId="9" fillId="38" borderId="61" xfId="0" applyFont="1" applyFill="1" applyBorder="1" applyAlignment="1">
      <alignment horizontal="center" vertical="center" wrapText="1"/>
    </xf>
    <xf numFmtId="0" fontId="1" fillId="28" borderId="44" xfId="0" applyFont="1" applyFill="1" applyBorder="1" applyAlignment="1">
      <alignment horizontal="center" vertical="center"/>
    </xf>
    <xf numFmtId="0" fontId="1" fillId="29" borderId="42" xfId="0" applyFont="1" applyFill="1" applyBorder="1" applyAlignment="1">
      <alignment horizontal="center" vertical="center" wrapText="1"/>
    </xf>
    <xf numFmtId="0" fontId="9" fillId="29" borderId="115" xfId="0" applyFont="1" applyFill="1" applyBorder="1" applyAlignment="1">
      <alignment horizontal="left" vertical="center" wrapText="1"/>
    </xf>
    <xf numFmtId="0" fontId="9" fillId="29" borderId="41" xfId="0" applyFont="1" applyFill="1" applyBorder="1" applyAlignment="1">
      <alignment horizontal="center" vertical="center" wrapText="1"/>
    </xf>
    <xf numFmtId="0" fontId="1" fillId="29" borderId="47" xfId="0" applyFont="1" applyFill="1" applyBorder="1" applyAlignment="1">
      <alignment horizontal="center" vertical="center" wrapText="1"/>
    </xf>
    <xf numFmtId="0" fontId="1" fillId="29" borderId="67" xfId="0" applyFont="1" applyFill="1" applyBorder="1" applyAlignment="1">
      <alignment horizontal="center" vertical="center" wrapText="1"/>
    </xf>
    <xf numFmtId="0" fontId="9" fillId="29" borderId="57" xfId="0" applyFont="1" applyFill="1" applyBorder="1" applyAlignment="1">
      <alignment horizontal="left" vertical="top" wrapText="1"/>
    </xf>
    <xf numFmtId="0" fontId="9" fillId="29" borderId="47" xfId="0" applyFont="1" applyFill="1" applyBorder="1" applyAlignment="1">
      <alignment horizontal="center" vertical="center" wrapText="1"/>
    </xf>
    <xf numFmtId="0" fontId="9" fillId="33" borderId="137" xfId="0" applyFont="1" applyFill="1" applyBorder="1" applyAlignment="1">
      <alignment horizontal="left" vertical="top" wrapText="1"/>
    </xf>
    <xf numFmtId="0" fontId="0" fillId="33" borderId="104" xfId="0" applyFill="1" applyBorder="1" applyAlignment="1">
      <alignment horizontal="center" vertical="center" wrapText="1"/>
    </xf>
    <xf numFmtId="0" fontId="7" fillId="18" borderId="102" xfId="0" applyFont="1" applyFill="1" applyBorder="1" applyAlignment="1">
      <alignment horizontal="center" vertical="center" wrapText="1"/>
    </xf>
    <xf numFmtId="0" fontId="0" fillId="18" borderId="123" xfId="0" applyFill="1" applyBorder="1"/>
    <xf numFmtId="0" fontId="1" fillId="26" borderId="44" xfId="0" applyFont="1" applyFill="1" applyBorder="1" applyAlignment="1">
      <alignment horizontal="center" vertical="center" wrapText="1"/>
    </xf>
    <xf numFmtId="0" fontId="9" fillId="33" borderId="134" xfId="0" applyFont="1" applyFill="1" applyBorder="1" applyAlignment="1">
      <alignment horizontal="left" wrapText="1"/>
    </xf>
    <xf numFmtId="0" fontId="1" fillId="4" borderId="35" xfId="0" applyFont="1" applyFill="1" applyBorder="1" applyAlignment="1">
      <alignment horizontal="center" vertical="center" wrapText="1"/>
    </xf>
    <xf numFmtId="0" fontId="1" fillId="19" borderId="70" xfId="0" applyFont="1" applyFill="1" applyBorder="1" applyAlignment="1">
      <alignment horizontal="center" vertical="center" wrapText="1"/>
    </xf>
    <xf numFmtId="0" fontId="0" fillId="17" borderId="70" xfId="0" applyFill="1" applyBorder="1" applyAlignment="1">
      <alignment horizontal="center" vertical="center" wrapText="1"/>
    </xf>
    <xf numFmtId="0" fontId="0" fillId="18" borderId="83" xfId="0" applyFill="1" applyBorder="1" applyAlignment="1">
      <alignment horizontal="left" vertical="top" wrapText="1"/>
    </xf>
    <xf numFmtId="0" fontId="5" fillId="32" borderId="146" xfId="0" applyFont="1" applyFill="1" applyBorder="1" applyAlignment="1">
      <alignment horizontal="center" vertical="center" wrapText="1"/>
    </xf>
    <xf numFmtId="0" fontId="0" fillId="17" borderId="72" xfId="0" applyFill="1" applyBorder="1" applyAlignment="1">
      <alignment horizontal="center" vertical="center" wrapText="1"/>
    </xf>
    <xf numFmtId="0" fontId="0" fillId="17" borderId="75" xfId="0" applyFill="1" applyBorder="1" applyAlignment="1">
      <alignment horizontal="center" vertical="center" wrapText="1"/>
    </xf>
    <xf numFmtId="0" fontId="7" fillId="24" borderId="75" xfId="0" applyFont="1" applyFill="1" applyBorder="1" applyAlignment="1">
      <alignment horizontal="center" vertical="center" wrapText="1"/>
    </xf>
    <xf numFmtId="0" fontId="7" fillId="24" borderId="72" xfId="0" applyFont="1" applyFill="1" applyBorder="1" applyAlignment="1">
      <alignment horizontal="center" vertical="center" wrapText="1"/>
    </xf>
    <xf numFmtId="0" fontId="7" fillId="25" borderId="53" xfId="0" applyFont="1" applyFill="1" applyBorder="1" applyAlignment="1">
      <alignment horizontal="left" vertical="top" wrapText="1"/>
    </xf>
    <xf numFmtId="0" fontId="7" fillId="25" borderId="76" xfId="0" applyFont="1" applyFill="1" applyBorder="1" applyAlignment="1">
      <alignment vertical="top" wrapText="1"/>
    </xf>
    <xf numFmtId="0" fontId="7" fillId="25" borderId="76" xfId="0" applyFont="1" applyFill="1" applyBorder="1" applyAlignment="1">
      <alignment horizontal="left" vertical="top" wrapText="1"/>
    </xf>
    <xf numFmtId="0" fontId="9" fillId="0" borderId="33" xfId="0" applyFont="1" applyBorder="1"/>
    <xf numFmtId="0" fontId="0" fillId="0" borderId="33" xfId="0" applyBorder="1" applyAlignment="1">
      <alignment horizontal="center"/>
    </xf>
    <xf numFmtId="0" fontId="0" fillId="7" borderId="33" xfId="0" applyFill="1" applyBorder="1" applyAlignment="1">
      <alignment horizontal="center" vertical="center" wrapText="1"/>
    </xf>
    <xf numFmtId="0" fontId="9" fillId="7" borderId="33" xfId="0" applyFont="1" applyFill="1" applyBorder="1" applyAlignment="1">
      <alignment horizontal="left" vertical="center" wrapText="1"/>
    </xf>
    <xf numFmtId="0" fontId="1" fillId="6" borderId="33" xfId="0" applyFont="1" applyFill="1" applyBorder="1" applyAlignment="1">
      <alignment horizontal="center" vertical="center"/>
    </xf>
    <xf numFmtId="0" fontId="0" fillId="26" borderId="104" xfId="0" applyFill="1" applyBorder="1" applyAlignment="1">
      <alignment horizontal="center" vertical="center"/>
    </xf>
    <xf numFmtId="0" fontId="0" fillId="26" borderId="41" xfId="0" applyFill="1" applyBorder="1" applyAlignment="1">
      <alignment horizontal="center" vertical="center"/>
    </xf>
    <xf numFmtId="0" fontId="3" fillId="25" borderId="130" xfId="0" applyFont="1" applyFill="1" applyBorder="1" applyAlignment="1">
      <alignment horizontal="center" vertical="center" wrapText="1"/>
    </xf>
    <xf numFmtId="0" fontId="3" fillId="25" borderId="76" xfId="0" applyFont="1" applyFill="1" applyBorder="1" applyAlignment="1">
      <alignment horizontal="center" vertical="center" wrapText="1"/>
    </xf>
    <xf numFmtId="0" fontId="3" fillId="25" borderId="97" xfId="0" applyFont="1" applyFill="1" applyBorder="1" applyAlignment="1">
      <alignment horizontal="center" vertical="center" wrapText="1"/>
    </xf>
    <xf numFmtId="0" fontId="3" fillId="25" borderId="53" xfId="0" applyFont="1" applyFill="1" applyBorder="1" applyAlignment="1">
      <alignment horizontal="center" vertical="center" wrapText="1"/>
    </xf>
    <xf numFmtId="0" fontId="9" fillId="11" borderId="100" xfId="0" applyFont="1" applyFill="1" applyBorder="1" applyAlignment="1">
      <alignment horizontal="left" vertical="center" wrapText="1"/>
    </xf>
    <xf numFmtId="0" fontId="3" fillId="31" borderId="72" xfId="0" applyFont="1" applyFill="1" applyBorder="1" applyAlignment="1">
      <alignment horizontal="center" vertical="center"/>
    </xf>
    <xf numFmtId="0" fontId="9" fillId="18" borderId="60" xfId="0" applyFont="1" applyFill="1" applyBorder="1" applyAlignment="1">
      <alignment horizontal="left" vertical="center" wrapText="1"/>
    </xf>
    <xf numFmtId="0" fontId="9" fillId="18" borderId="42" xfId="0" applyFont="1" applyFill="1" applyBorder="1" applyAlignment="1">
      <alignment horizontal="left" vertical="center" wrapText="1"/>
    </xf>
    <xf numFmtId="0" fontId="9" fillId="11" borderId="104" xfId="0" applyFont="1" applyFill="1" applyBorder="1" applyAlignment="1">
      <alignment horizontal="left" vertical="center" wrapText="1"/>
    </xf>
    <xf numFmtId="0" fontId="9" fillId="25" borderId="75" xfId="0" applyFont="1" applyFill="1" applyBorder="1" applyAlignment="1">
      <alignment vertical="center" wrapText="1"/>
    </xf>
    <xf numFmtId="0" fontId="9" fillId="25" borderId="55" xfId="0" applyFont="1" applyFill="1" applyBorder="1" applyAlignment="1">
      <alignment horizontal="left" vertical="center" wrapText="1"/>
    </xf>
    <xf numFmtId="0" fontId="9" fillId="25" borderId="76" xfId="0" applyFont="1" applyFill="1" applyBorder="1" applyAlignment="1">
      <alignment horizontal="left" vertical="center" wrapText="1"/>
    </xf>
    <xf numFmtId="0" fontId="9" fillId="9" borderId="125" xfId="0" applyFont="1" applyFill="1" applyBorder="1" applyAlignment="1">
      <alignment horizontal="left" vertical="top" wrapText="1"/>
    </xf>
    <xf numFmtId="0" fontId="9" fillId="9" borderId="82" xfId="0" applyFont="1" applyFill="1" applyBorder="1" applyAlignment="1">
      <alignment horizontal="left" vertical="center" wrapText="1"/>
    </xf>
    <xf numFmtId="22" fontId="0" fillId="0" borderId="0" xfId="0" applyNumberFormat="1"/>
    <xf numFmtId="0" fontId="1" fillId="0" borderId="0" xfId="0" applyFont="1" applyAlignment="1">
      <alignment horizontal="center"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2" borderId="8" xfId="0" applyFont="1" applyFill="1" applyBorder="1" applyAlignment="1">
      <alignment horizontal="center" wrapText="1"/>
    </xf>
    <xf numFmtId="0" fontId="1" fillId="3" borderId="10" xfId="0" applyFont="1" applyFill="1" applyBorder="1" applyAlignment="1">
      <alignment horizontal="center" wrapText="1"/>
    </xf>
    <xf numFmtId="0" fontId="1" fillId="3" borderId="6" xfId="0" applyFont="1" applyFill="1" applyBorder="1" applyAlignment="1">
      <alignment horizontal="center" wrapText="1"/>
    </xf>
    <xf numFmtId="0" fontId="1" fillId="4" borderId="17" xfId="0" applyFont="1" applyFill="1" applyBorder="1" applyAlignment="1">
      <alignment horizontal="center"/>
    </xf>
    <xf numFmtId="0" fontId="14" fillId="28" borderId="111" xfId="0" applyFont="1" applyFill="1" applyBorder="1" applyAlignment="1">
      <alignment horizontal="center"/>
    </xf>
    <xf numFmtId="0" fontId="14" fillId="28" borderId="44" xfId="0" applyFont="1" applyFill="1" applyBorder="1" applyAlignment="1">
      <alignment horizontal="center"/>
    </xf>
    <xf numFmtId="0" fontId="1" fillId="8" borderId="111" xfId="0" applyFont="1" applyFill="1" applyBorder="1" applyAlignment="1">
      <alignment horizontal="center"/>
    </xf>
    <xf numFmtId="0" fontId="1" fillId="8" borderId="44" xfId="0" applyFont="1" applyFill="1" applyBorder="1" applyAlignment="1">
      <alignment horizontal="center"/>
    </xf>
    <xf numFmtId="0" fontId="1" fillId="17" borderId="41" xfId="0" applyFont="1" applyFill="1" applyBorder="1" applyAlignment="1">
      <alignment horizontal="center" wrapText="1"/>
    </xf>
    <xf numFmtId="0" fontId="14" fillId="10" borderId="44" xfId="0" applyFont="1" applyFill="1" applyBorder="1" applyAlignment="1">
      <alignment horizontal="center"/>
    </xf>
    <xf numFmtId="0" fontId="14" fillId="16" borderId="41" xfId="0" applyFont="1" applyFill="1" applyBorder="1" applyAlignment="1">
      <alignment horizontal="center"/>
    </xf>
    <xf numFmtId="0" fontId="1" fillId="8" borderId="51" xfId="0" applyFont="1" applyFill="1" applyBorder="1" applyAlignment="1">
      <alignment horizontal="center" wrapText="1"/>
    </xf>
    <xf numFmtId="0" fontId="1" fillId="8" borderId="33" xfId="0" applyFont="1" applyFill="1" applyBorder="1" applyAlignment="1">
      <alignment horizontal="center" wrapText="1"/>
    </xf>
    <xf numFmtId="0" fontId="4" fillId="10" borderId="33" xfId="0" applyFont="1" applyFill="1" applyBorder="1" applyAlignment="1">
      <alignment horizontal="center"/>
    </xf>
    <xf numFmtId="0" fontId="1" fillId="27" borderId="44" xfId="0" applyFont="1" applyFill="1" applyBorder="1" applyAlignment="1">
      <alignment horizontal="center" wrapText="1"/>
    </xf>
    <xf numFmtId="0" fontId="1" fillId="24" borderId="111" xfId="0" applyFont="1" applyFill="1" applyBorder="1" applyAlignment="1">
      <alignment horizontal="center" wrapText="1"/>
    </xf>
    <xf numFmtId="1" fontId="1" fillId="2" borderId="8" xfId="1" applyNumberFormat="1" applyFont="1" applyFill="1" applyBorder="1" applyAlignment="1">
      <alignment horizontal="center" wrapText="1"/>
    </xf>
    <xf numFmtId="0" fontId="0" fillId="16" borderId="75" xfId="0" applyFill="1" applyBorder="1" applyAlignment="1">
      <alignment horizontal="center" vertical="center" wrapText="1"/>
    </xf>
    <xf numFmtId="0" fontId="7" fillId="30" borderId="72" xfId="0" applyFont="1" applyFill="1" applyBorder="1" applyAlignment="1">
      <alignment horizontal="center" vertical="center"/>
    </xf>
    <xf numFmtId="0" fontId="12" fillId="23" borderId="72" xfId="0" applyFont="1" applyFill="1" applyBorder="1" applyAlignment="1">
      <alignment horizontal="center" vertical="center"/>
    </xf>
    <xf numFmtId="0" fontId="0" fillId="28" borderId="61" xfId="0" applyFill="1" applyBorder="1" applyAlignment="1">
      <alignment horizontal="center" vertical="center"/>
    </xf>
    <xf numFmtId="0" fontId="0" fillId="0" borderId="0" xfId="0" applyAlignment="1">
      <alignment horizontal="left" vertical="top" wrapText="1"/>
    </xf>
    <xf numFmtId="164" fontId="1" fillId="2" borderId="12" xfId="0" applyNumberFormat="1" applyFont="1" applyFill="1" applyBorder="1" applyAlignment="1">
      <alignment wrapText="1"/>
    </xf>
    <xf numFmtId="0" fontId="0" fillId="0" borderId="0" xfId="0" applyAlignment="1">
      <alignment wrapText="1"/>
    </xf>
    <xf numFmtId="0" fontId="6" fillId="0" borderId="0" xfId="0" applyFont="1" applyAlignment="1">
      <alignment horizontal="left" vertical="top" wrapText="1"/>
    </xf>
    <xf numFmtId="1" fontId="1" fillId="2" borderId="13" xfId="0" applyNumberFormat="1" applyFont="1" applyFill="1" applyBorder="1" applyAlignment="1">
      <alignment wrapText="1"/>
    </xf>
    <xf numFmtId="1" fontId="1" fillId="2" borderId="12" xfId="0" applyNumberFormat="1" applyFont="1" applyFill="1" applyBorder="1" applyAlignment="1">
      <alignment wrapText="1"/>
    </xf>
    <xf numFmtId="1" fontId="1" fillId="2" borderId="8" xfId="0" applyNumberFormat="1" applyFont="1" applyFill="1" applyBorder="1" applyAlignment="1">
      <alignment wrapText="1"/>
    </xf>
    <xf numFmtId="0" fontId="6" fillId="22" borderId="0" xfId="0" applyFont="1" applyFill="1" applyAlignment="1">
      <alignment horizontal="left" vertical="top" wrapText="1"/>
    </xf>
    <xf numFmtId="0" fontId="5" fillId="5" borderId="147" xfId="0" applyFont="1" applyFill="1" applyBorder="1" applyAlignment="1">
      <alignment horizontal="center" vertical="center" wrapText="1"/>
    </xf>
    <xf numFmtId="0" fontId="5" fillId="5" borderId="148"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1" fillId="39" borderId="59" xfId="0" applyFont="1" applyFill="1" applyBorder="1" applyAlignment="1">
      <alignment horizontal="center" vertical="center"/>
    </xf>
    <xf numFmtId="0" fontId="0" fillId="16" borderId="86" xfId="0" applyFill="1" applyBorder="1" applyAlignment="1">
      <alignment wrapText="1"/>
    </xf>
    <xf numFmtId="0" fontId="0" fillId="16" borderId="62" xfId="0" applyFill="1" applyBorder="1"/>
    <xf numFmtId="0" fontId="2" fillId="16" borderId="62" xfId="0" applyFont="1" applyFill="1" applyBorder="1"/>
    <xf numFmtId="0" fontId="0" fillId="16" borderId="119" xfId="0" applyFill="1" applyBorder="1"/>
    <xf numFmtId="0" fontId="9" fillId="28" borderId="86" xfId="0" applyFont="1" applyFill="1" applyBorder="1"/>
    <xf numFmtId="0" fontId="9" fillId="28" borderId="62" xfId="0" applyFont="1" applyFill="1" applyBorder="1"/>
    <xf numFmtId="0" fontId="0" fillId="28" borderId="42" xfId="0" applyFill="1" applyBorder="1" applyAlignment="1">
      <alignment horizontal="center" vertical="center"/>
    </xf>
    <xf numFmtId="0" fontId="2" fillId="28" borderId="62" xfId="0" applyFont="1" applyFill="1" applyBorder="1" applyAlignment="1">
      <alignment wrapText="1"/>
    </xf>
    <xf numFmtId="0" fontId="2" fillId="28" borderId="62" xfId="0" applyFont="1" applyFill="1" applyBorder="1" applyAlignment="1">
      <alignment horizontal="left" wrapText="1"/>
    </xf>
    <xf numFmtId="0" fontId="2" fillId="28" borderId="87" xfId="0" applyFont="1" applyFill="1" applyBorder="1" applyAlignment="1">
      <alignment horizontal="left" wrapText="1"/>
    </xf>
    <xf numFmtId="0" fontId="9" fillId="10" borderId="93" xfId="0" applyFont="1" applyFill="1" applyBorder="1"/>
    <xf numFmtId="0" fontId="9" fillId="10" borderId="62" xfId="0" applyFont="1" applyFill="1" applyBorder="1"/>
    <xf numFmtId="0" fontId="0" fillId="10" borderId="62" xfId="0" applyFill="1" applyBorder="1"/>
    <xf numFmtId="0" fontId="9" fillId="16" borderId="62" xfId="0" applyFont="1" applyFill="1" applyBorder="1"/>
    <xf numFmtId="0" fontId="0" fillId="28" borderId="62" xfId="0" applyFill="1" applyBorder="1"/>
    <xf numFmtId="0" fontId="7" fillId="9" borderId="62" xfId="0" applyFont="1" applyFill="1" applyBorder="1" applyAlignment="1">
      <alignment horizontal="left" vertical="center" wrapText="1"/>
    </xf>
    <xf numFmtId="0" fontId="7" fillId="9" borderId="62" xfId="0" applyFont="1" applyFill="1" applyBorder="1" applyAlignment="1">
      <alignment horizontal="left" vertical="top" wrapText="1"/>
    </xf>
    <xf numFmtId="0" fontId="2" fillId="17" borderId="62" xfId="0" applyFont="1" applyFill="1" applyBorder="1" applyAlignment="1">
      <alignment horizontal="center" vertical="center"/>
    </xf>
    <xf numFmtId="0" fontId="4" fillId="27" borderId="62" xfId="0" applyFont="1" applyFill="1" applyBorder="1"/>
    <xf numFmtId="0" fontId="7" fillId="27" borderId="62" xfId="0" applyFont="1" applyFill="1" applyBorder="1" applyAlignment="1">
      <alignment horizontal="left" vertical="top" wrapText="1"/>
    </xf>
    <xf numFmtId="0" fontId="9" fillId="10" borderId="62" xfId="0" applyFont="1" applyFill="1" applyBorder="1" applyAlignment="1">
      <alignment wrapText="1"/>
    </xf>
    <xf numFmtId="0" fontId="0" fillId="10" borderId="119" xfId="0" applyFill="1" applyBorder="1"/>
    <xf numFmtId="0" fontId="0" fillId="10" borderId="33" xfId="0" applyFill="1" applyBorder="1"/>
    <xf numFmtId="0" fontId="9" fillId="16" borderId="62" xfId="0" applyFont="1" applyFill="1" applyBorder="1" applyAlignment="1">
      <alignment wrapText="1"/>
    </xf>
    <xf numFmtId="0" fontId="9" fillId="28" borderId="62" xfId="0" applyFont="1" applyFill="1" applyBorder="1" applyAlignment="1">
      <alignment wrapText="1"/>
    </xf>
    <xf numFmtId="0" fontId="17" fillId="26" borderId="62" xfId="0" applyFont="1" applyFill="1" applyBorder="1"/>
    <xf numFmtId="0" fontId="17" fillId="26" borderId="119" xfId="0" applyFont="1" applyFill="1" applyBorder="1"/>
    <xf numFmtId="0" fontId="9" fillId="26" borderId="87" xfId="0" applyFont="1" applyFill="1" applyBorder="1" applyAlignment="1">
      <alignment wrapText="1"/>
    </xf>
    <xf numFmtId="0" fontId="1" fillId="0" borderId="59" xfId="0" applyFont="1" applyBorder="1" applyAlignment="1">
      <alignment horizontal="center" vertical="center" wrapText="1"/>
    </xf>
    <xf numFmtId="0" fontId="19" fillId="0" borderId="59" xfId="0" applyFont="1" applyBorder="1" applyAlignment="1">
      <alignment horizontal="center" vertical="center" wrapText="1"/>
    </xf>
    <xf numFmtId="164" fontId="0" fillId="39" borderId="59" xfId="0" applyNumberFormat="1" applyFill="1" applyBorder="1" applyAlignment="1">
      <alignment horizontal="center" vertical="center" wrapText="1"/>
    </xf>
    <xf numFmtId="164" fontId="0" fillId="40" borderId="59" xfId="0" applyNumberFormat="1" applyFill="1" applyBorder="1" applyAlignment="1">
      <alignment horizontal="center" vertical="center" wrapText="1"/>
    </xf>
    <xf numFmtId="164" fontId="0" fillId="44" borderId="0" xfId="0" applyNumberFormat="1" applyFill="1" applyAlignment="1">
      <alignment horizontal="center" vertical="center"/>
    </xf>
    <xf numFmtId="0" fontId="6" fillId="16" borderId="86" xfId="0" applyFont="1" applyFill="1" applyBorder="1"/>
    <xf numFmtId="0" fontId="2" fillId="16" borderId="119" xfId="0" applyFont="1" applyFill="1" applyBorder="1"/>
    <xf numFmtId="0" fontId="2" fillId="16" borderId="86" xfId="0" applyFont="1" applyFill="1" applyBorder="1"/>
    <xf numFmtId="0" fontId="2" fillId="13" borderId="62" xfId="0" applyFont="1" applyFill="1" applyBorder="1"/>
    <xf numFmtId="0" fontId="2" fillId="13" borderId="87" xfId="0" applyFont="1" applyFill="1" applyBorder="1"/>
    <xf numFmtId="0" fontId="2" fillId="13" borderId="86" xfId="0" applyFont="1" applyFill="1" applyBorder="1"/>
    <xf numFmtId="0" fontId="2" fillId="13" borderId="93" xfId="0" applyFont="1" applyFill="1" applyBorder="1"/>
    <xf numFmtId="0" fontId="2" fillId="0" borderId="62" xfId="0" applyFont="1" applyBorder="1"/>
    <xf numFmtId="0" fontId="2" fillId="0" borderId="119" xfId="0" applyFont="1" applyBorder="1"/>
    <xf numFmtId="0" fontId="2" fillId="10" borderId="86" xfId="0" applyFont="1" applyFill="1" applyBorder="1"/>
    <xf numFmtId="0" fontId="2" fillId="10" borderId="62" xfId="0" applyFont="1" applyFill="1" applyBorder="1"/>
    <xf numFmtId="0" fontId="2" fillId="10" borderId="87" xfId="0" applyFont="1" applyFill="1" applyBorder="1"/>
    <xf numFmtId="0" fontId="1" fillId="16" borderId="62" xfId="0" applyFont="1" applyFill="1" applyBorder="1" applyAlignment="1">
      <alignment wrapText="1"/>
    </xf>
    <xf numFmtId="0" fontId="2" fillId="16" borderId="87" xfId="0" applyFont="1" applyFill="1" applyBorder="1"/>
    <xf numFmtId="0" fontId="2" fillId="0" borderId="93" xfId="0" applyFont="1" applyBorder="1"/>
    <xf numFmtId="0" fontId="2" fillId="28" borderId="62" xfId="0" applyFont="1" applyFill="1" applyBorder="1"/>
    <xf numFmtId="0" fontId="0" fillId="16" borderId="87" xfId="0" applyFill="1" applyBorder="1"/>
    <xf numFmtId="0" fontId="2" fillId="0" borderId="59" xfId="0" applyFont="1" applyBorder="1"/>
    <xf numFmtId="0" fontId="16" fillId="0" borderId="49" xfId="0" applyFont="1" applyBorder="1" applyAlignment="1">
      <alignment horizontal="center" vertical="center"/>
    </xf>
    <xf numFmtId="0" fontId="6" fillId="16" borderId="59" xfId="0" applyFont="1" applyFill="1" applyBorder="1" applyAlignment="1">
      <alignment horizontal="center" vertical="center"/>
    </xf>
    <xf numFmtId="0" fontId="6" fillId="45" borderId="59" xfId="0" applyFont="1" applyFill="1" applyBorder="1" applyAlignment="1">
      <alignment horizontal="center" vertical="center"/>
    </xf>
    <xf numFmtId="164" fontId="6" fillId="39" borderId="59" xfId="0" applyNumberFormat="1" applyFont="1" applyFill="1" applyBorder="1" applyAlignment="1">
      <alignment horizontal="center" vertical="center" wrapText="1"/>
    </xf>
    <xf numFmtId="164" fontId="2" fillId="40" borderId="59" xfId="0" applyNumberFormat="1" applyFont="1" applyFill="1" applyBorder="1" applyAlignment="1">
      <alignment horizontal="center" vertical="center"/>
    </xf>
    <xf numFmtId="164" fontId="2" fillId="44" borderId="0" xfId="0" applyNumberFormat="1" applyFont="1" applyFill="1" applyAlignment="1">
      <alignment horizontal="center" vertical="center"/>
    </xf>
    <xf numFmtId="0" fontId="16" fillId="0" borderId="59" xfId="0" applyFont="1" applyBorder="1" applyAlignment="1">
      <alignment horizontal="center" vertical="center" wrapText="1"/>
    </xf>
    <xf numFmtId="0" fontId="2" fillId="16" borderId="101" xfId="0" applyFont="1" applyFill="1" applyBorder="1"/>
    <xf numFmtId="0" fontId="9" fillId="24" borderId="101" xfId="0" applyFont="1" applyFill="1" applyBorder="1" applyAlignment="1">
      <alignment wrapText="1"/>
    </xf>
    <xf numFmtId="0" fontId="9" fillId="26" borderId="101" xfId="0" applyFont="1" applyFill="1" applyBorder="1" applyAlignment="1">
      <alignment wrapText="1"/>
    </xf>
    <xf numFmtId="0" fontId="2" fillId="24" borderId="101" xfId="0" applyFont="1" applyFill="1" applyBorder="1"/>
    <xf numFmtId="0" fontId="2" fillId="24" borderId="104" xfId="0" applyFont="1" applyFill="1" applyBorder="1"/>
    <xf numFmtId="0" fontId="2" fillId="24" borderId="102" xfId="0" applyFont="1" applyFill="1" applyBorder="1"/>
    <xf numFmtId="0" fontId="2" fillId="13" borderId="101" xfId="0" applyFont="1" applyFill="1" applyBorder="1"/>
    <xf numFmtId="0" fontId="9" fillId="16" borderId="101" xfId="0" applyFont="1" applyFill="1" applyBorder="1" applyAlignment="1">
      <alignment vertical="center" wrapText="1"/>
    </xf>
    <xf numFmtId="0" fontId="1" fillId="39" borderId="121" xfId="0" applyFont="1" applyFill="1" applyBorder="1" applyAlignment="1">
      <alignment horizontal="center" vertical="center"/>
    </xf>
    <xf numFmtId="0" fontId="5" fillId="5" borderId="51" xfId="0" applyFont="1" applyFill="1" applyBorder="1" applyAlignment="1">
      <alignment horizontal="center" vertical="center" wrapText="1"/>
    </xf>
    <xf numFmtId="0" fontId="5" fillId="32" borderId="51" xfId="0" applyFont="1" applyFill="1" applyBorder="1" applyAlignment="1">
      <alignment horizontal="center" vertical="center" wrapText="1"/>
    </xf>
    <xf numFmtId="0" fontId="21" fillId="0" borderId="59" xfId="0" applyFont="1" applyBorder="1" applyAlignment="1">
      <alignment horizontal="center" vertical="center"/>
    </xf>
    <xf numFmtId="0" fontId="0" fillId="0" borderId="59" xfId="0" applyBorder="1" applyAlignment="1">
      <alignment horizontal="center" vertical="center"/>
    </xf>
    <xf numFmtId="164" fontId="0" fillId="39" borderId="59" xfId="0" applyNumberFormat="1" applyFill="1" applyBorder="1" applyAlignment="1">
      <alignment horizontal="center" vertical="center"/>
    </xf>
    <xf numFmtId="164" fontId="0" fillId="40" borderId="59" xfId="0" applyNumberFormat="1" applyFill="1" applyBorder="1" applyAlignment="1">
      <alignment horizontal="center" vertical="center"/>
    </xf>
    <xf numFmtId="164" fontId="12" fillId="46" borderId="59" xfId="0" applyNumberFormat="1" applyFont="1" applyFill="1" applyBorder="1" applyAlignment="1">
      <alignment horizontal="center" vertical="center"/>
    </xf>
    <xf numFmtId="0" fontId="0" fillId="10" borderId="46" xfId="0" applyFill="1" applyBorder="1" applyAlignment="1">
      <alignment horizontal="center"/>
    </xf>
    <xf numFmtId="0" fontId="0" fillId="10" borderId="66" xfId="0" applyFill="1" applyBorder="1" applyAlignment="1">
      <alignment horizontal="center"/>
    </xf>
    <xf numFmtId="0" fontId="0" fillId="10" borderId="81" xfId="0" applyFill="1" applyBorder="1" applyAlignment="1">
      <alignment horizontal="center"/>
    </xf>
    <xf numFmtId="0" fontId="0" fillId="10" borderId="126" xfId="0" applyFill="1" applyBorder="1" applyAlignment="1">
      <alignment horizontal="center"/>
    </xf>
    <xf numFmtId="164" fontId="0" fillId="10" borderId="126" xfId="0" applyNumberFormat="1" applyFill="1" applyBorder="1" applyAlignment="1">
      <alignment horizontal="center"/>
    </xf>
    <xf numFmtId="164" fontId="0" fillId="10" borderId="81" xfId="0" applyNumberFormat="1" applyFill="1" applyBorder="1" applyAlignment="1">
      <alignment horizontal="center"/>
    </xf>
    <xf numFmtId="0" fontId="0" fillId="10" borderId="66" xfId="0" applyFill="1" applyBorder="1"/>
    <xf numFmtId="0" fontId="0" fillId="10" borderId="81" xfId="0" applyFill="1" applyBorder="1"/>
    <xf numFmtId="0" fontId="0" fillId="28" borderId="46" xfId="0" applyFill="1" applyBorder="1" applyAlignment="1">
      <alignment horizontal="center"/>
    </xf>
    <xf numFmtId="0" fontId="0" fillId="28" borderId="66" xfId="0" applyFill="1" applyBorder="1" applyAlignment="1">
      <alignment horizontal="center"/>
    </xf>
    <xf numFmtId="0" fontId="0" fillId="28" borderId="81" xfId="0" applyFill="1" applyBorder="1" applyAlignment="1">
      <alignment horizontal="center"/>
    </xf>
    <xf numFmtId="0" fontId="0" fillId="28" borderId="126" xfId="0" applyFill="1" applyBorder="1" applyAlignment="1">
      <alignment horizontal="center"/>
    </xf>
    <xf numFmtId="164" fontId="0" fillId="28" borderId="126" xfId="0" applyNumberFormat="1" applyFill="1" applyBorder="1" applyAlignment="1">
      <alignment horizontal="center"/>
    </xf>
    <xf numFmtId="164" fontId="0" fillId="28" borderId="81" xfId="0" applyNumberFormat="1" applyFill="1" applyBorder="1" applyAlignment="1">
      <alignment horizontal="center"/>
    </xf>
    <xf numFmtId="0" fontId="0" fillId="28" borderId="66" xfId="0" applyFill="1" applyBorder="1"/>
    <xf numFmtId="0" fontId="0" fillId="28" borderId="81" xfId="0" applyFill="1" applyBorder="1"/>
    <xf numFmtId="0" fontId="0" fillId="15" borderId="66" xfId="0" applyFill="1" applyBorder="1" applyAlignment="1">
      <alignment horizontal="center"/>
    </xf>
    <xf numFmtId="0" fontId="0" fillId="15" borderId="126" xfId="0" applyFill="1" applyBorder="1" applyAlignment="1">
      <alignment horizontal="center"/>
    </xf>
    <xf numFmtId="164" fontId="0" fillId="15" borderId="126" xfId="0" applyNumberFormat="1" applyFill="1" applyBorder="1" applyAlignment="1">
      <alignment horizontal="center"/>
    </xf>
    <xf numFmtId="0" fontId="0" fillId="15" borderId="66" xfId="0" applyFill="1" applyBorder="1"/>
    <xf numFmtId="0" fontId="0" fillId="16" borderId="46" xfId="0" applyFill="1" applyBorder="1" applyAlignment="1">
      <alignment horizontal="center"/>
    </xf>
    <xf numFmtId="0" fontId="0" fillId="16" borderId="66" xfId="0" applyFill="1" applyBorder="1" applyAlignment="1">
      <alignment horizontal="center"/>
    </xf>
    <xf numFmtId="0" fontId="0" fillId="16" borderId="81" xfId="0" applyFill="1" applyBorder="1" applyAlignment="1">
      <alignment horizontal="center"/>
    </xf>
    <xf numFmtId="0" fontId="9" fillId="16" borderId="126" xfId="0" applyFont="1" applyFill="1" applyBorder="1" applyAlignment="1">
      <alignment horizontal="center" wrapText="1"/>
    </xf>
    <xf numFmtId="0" fontId="0" fillId="16" borderId="126" xfId="0" applyFill="1" applyBorder="1" applyAlignment="1">
      <alignment horizontal="center"/>
    </xf>
    <xf numFmtId="164" fontId="0" fillId="16" borderId="126" xfId="0" applyNumberFormat="1" applyFill="1" applyBorder="1" applyAlignment="1">
      <alignment horizontal="center"/>
    </xf>
    <xf numFmtId="164" fontId="0" fillId="16" borderId="81" xfId="0" applyNumberFormat="1" applyFill="1" applyBorder="1" applyAlignment="1">
      <alignment horizontal="center"/>
    </xf>
    <xf numFmtId="0" fontId="0" fillId="16" borderId="66" xfId="0" applyFill="1" applyBorder="1"/>
    <xf numFmtId="0" fontId="0" fillId="16" borderId="81" xfId="0" applyFill="1" applyBorder="1"/>
    <xf numFmtId="0" fontId="0" fillId="15" borderId="51" xfId="0" applyFill="1" applyBorder="1" applyAlignment="1">
      <alignment horizontal="center"/>
    </xf>
    <xf numFmtId="0" fontId="0" fillId="15" borderId="33" xfId="0" applyFill="1" applyBorder="1" applyAlignment="1">
      <alignment horizontal="center"/>
    </xf>
    <xf numFmtId="164" fontId="0" fillId="15" borderId="33" xfId="0" applyNumberFormat="1" applyFill="1" applyBorder="1" applyAlignment="1">
      <alignment horizontal="center"/>
    </xf>
    <xf numFmtId="0" fontId="0" fillId="15" borderId="33" xfId="0" applyFill="1" applyBorder="1"/>
    <xf numFmtId="0" fontId="0" fillId="47" borderId="46" xfId="0" applyFill="1" applyBorder="1" applyAlignment="1">
      <alignment horizontal="center"/>
    </xf>
    <xf numFmtId="0" fontId="0" fillId="47" borderId="66" xfId="0" applyFill="1" applyBorder="1" applyAlignment="1">
      <alignment horizontal="center"/>
    </xf>
    <xf numFmtId="0" fontId="0" fillId="47" borderId="81" xfId="0" applyFill="1" applyBorder="1" applyAlignment="1">
      <alignment horizontal="center"/>
    </xf>
    <xf numFmtId="0" fontId="0" fillId="47" borderId="126" xfId="0" applyFill="1" applyBorder="1" applyAlignment="1">
      <alignment horizontal="center"/>
    </xf>
    <xf numFmtId="164" fontId="0" fillId="47" borderId="126" xfId="0" applyNumberFormat="1" applyFill="1" applyBorder="1" applyAlignment="1">
      <alignment horizontal="center"/>
    </xf>
    <xf numFmtId="164" fontId="0" fillId="47" borderId="81" xfId="0" applyNumberFormat="1" applyFill="1" applyBorder="1" applyAlignment="1">
      <alignment horizontal="center"/>
    </xf>
    <xf numFmtId="0" fontId="0" fillId="47" borderId="66" xfId="0" applyFill="1" applyBorder="1"/>
    <xf numFmtId="0" fontId="0" fillId="47" borderId="81" xfId="0" applyFill="1" applyBorder="1"/>
    <xf numFmtId="0" fontId="0" fillId="48" borderId="46" xfId="0" applyFill="1" applyBorder="1"/>
    <xf numFmtId="0" fontId="0" fillId="48" borderId="33" xfId="0" applyFill="1" applyBorder="1" applyAlignment="1">
      <alignment horizontal="center"/>
    </xf>
    <xf numFmtId="0" fontId="0" fillId="48" borderId="81" xfId="0" applyFill="1" applyBorder="1"/>
    <xf numFmtId="0" fontId="0" fillId="48" borderId="61" xfId="0" applyFill="1" applyBorder="1" applyAlignment="1">
      <alignment horizontal="center"/>
    </xf>
    <xf numFmtId="164" fontId="0" fillId="48" borderId="61" xfId="0" applyNumberFormat="1" applyFill="1" applyBorder="1" applyAlignment="1">
      <alignment horizontal="center"/>
    </xf>
    <xf numFmtId="0" fontId="0" fillId="48" borderId="33" xfId="0" applyFill="1" applyBorder="1"/>
    <xf numFmtId="0" fontId="0" fillId="49" borderId="61" xfId="0" applyFill="1" applyBorder="1" applyAlignment="1">
      <alignment horizontal="center" vertical="center" wrapText="1"/>
    </xf>
    <xf numFmtId="0" fontId="0" fillId="49" borderId="155" xfId="0" applyFill="1" applyBorder="1" applyAlignment="1">
      <alignment horizontal="center" vertical="center" wrapText="1"/>
    </xf>
    <xf numFmtId="0" fontId="1" fillId="36" borderId="164" xfId="0" applyFont="1" applyFill="1" applyBorder="1" applyAlignment="1">
      <alignment horizontal="center" vertical="center"/>
    </xf>
    <xf numFmtId="0" fontId="2" fillId="16" borderId="165" xfId="0" applyFont="1" applyFill="1" applyBorder="1" applyAlignment="1">
      <alignment horizontal="center" vertical="center"/>
    </xf>
    <xf numFmtId="0" fontId="2" fillId="16" borderId="166" xfId="0" applyFont="1" applyFill="1" applyBorder="1" applyAlignment="1">
      <alignment horizontal="center" vertical="center"/>
    </xf>
    <xf numFmtId="0" fontId="1" fillId="36" borderId="100" xfId="0" applyFont="1" applyFill="1" applyBorder="1" applyAlignment="1">
      <alignment horizontal="center" vertical="center"/>
    </xf>
    <xf numFmtId="0" fontId="19" fillId="0" borderId="61" xfId="0" applyFont="1" applyBorder="1" applyAlignment="1">
      <alignment horizontal="center" vertical="center" wrapText="1"/>
    </xf>
    <xf numFmtId="164" fontId="2" fillId="39" borderId="61" xfId="0" applyNumberFormat="1" applyFont="1" applyFill="1" applyBorder="1" applyAlignment="1">
      <alignment horizontal="center" vertical="center"/>
    </xf>
    <xf numFmtId="0" fontId="0" fillId="50" borderId="156" xfId="0" applyFill="1" applyBorder="1" applyAlignment="1">
      <alignment horizontal="center" vertical="center" wrapText="1"/>
    </xf>
    <xf numFmtId="0" fontId="0" fillId="50" borderId="134" xfId="0" applyFill="1" applyBorder="1" applyAlignment="1">
      <alignment horizontal="center" vertical="center" wrapText="1"/>
    </xf>
    <xf numFmtId="0" fontId="0" fillId="50" borderId="156" xfId="0" applyFill="1" applyBorder="1" applyAlignment="1">
      <alignment horizontal="center" vertical="center"/>
    </xf>
    <xf numFmtId="0" fontId="0" fillId="50" borderId="123" xfId="0" applyFill="1" applyBorder="1" applyAlignment="1">
      <alignment horizontal="center" vertical="center"/>
    </xf>
    <xf numFmtId="164" fontId="0" fillId="50" borderId="123" xfId="0" applyNumberFormat="1" applyFill="1" applyBorder="1" applyAlignment="1">
      <alignment horizontal="center" vertical="center"/>
    </xf>
    <xf numFmtId="0" fontId="0" fillId="50" borderId="123" xfId="0" applyFill="1" applyBorder="1"/>
    <xf numFmtId="0" fontId="9" fillId="50" borderId="123" xfId="0" applyFont="1" applyFill="1" applyBorder="1" applyAlignment="1">
      <alignment horizontal="center" vertical="center"/>
    </xf>
    <xf numFmtId="164" fontId="9" fillId="50" borderId="156" xfId="0" applyNumberFormat="1" applyFont="1" applyFill="1" applyBorder="1" applyAlignment="1">
      <alignment horizontal="center" vertical="center"/>
    </xf>
    <xf numFmtId="0" fontId="0" fillId="50" borderId="155" xfId="0" applyFill="1" applyBorder="1" applyAlignment="1">
      <alignment horizontal="center" vertical="center" wrapText="1"/>
    </xf>
    <xf numFmtId="0" fontId="0" fillId="50" borderId="137" xfId="0" applyFill="1" applyBorder="1" applyAlignment="1">
      <alignment horizontal="center" vertical="center" wrapText="1"/>
    </xf>
    <xf numFmtId="0" fontId="0" fillId="50" borderId="155" xfId="0" applyFill="1" applyBorder="1" applyAlignment="1">
      <alignment horizontal="center" vertical="center"/>
    </xf>
    <xf numFmtId="0" fontId="0" fillId="50" borderId="127" xfId="0" applyFill="1" applyBorder="1" applyAlignment="1">
      <alignment horizontal="center" vertical="center"/>
    </xf>
    <xf numFmtId="164" fontId="0" fillId="50" borderId="127" xfId="0" applyNumberFormat="1" applyFill="1" applyBorder="1" applyAlignment="1">
      <alignment horizontal="center" vertical="center"/>
    </xf>
    <xf numFmtId="0" fontId="9" fillId="50" borderId="127" xfId="0" applyFont="1" applyFill="1" applyBorder="1" applyAlignment="1">
      <alignment horizontal="center" vertical="center"/>
    </xf>
    <xf numFmtId="0" fontId="9" fillId="50" borderId="155" xfId="0" applyFont="1" applyFill="1" applyBorder="1" applyAlignment="1">
      <alignment horizontal="center" vertical="center"/>
    </xf>
    <xf numFmtId="0" fontId="0" fillId="50" borderId="151" xfId="0" applyFill="1" applyBorder="1" applyAlignment="1">
      <alignment horizontal="center" vertical="center" wrapText="1"/>
    </xf>
    <xf numFmtId="0" fontId="0" fillId="50" borderId="33" xfId="0" applyFill="1" applyBorder="1"/>
    <xf numFmtId="164" fontId="0" fillId="50" borderId="81" xfId="0" applyNumberFormat="1" applyFill="1" applyBorder="1" applyAlignment="1">
      <alignment horizontal="center" vertical="center" wrapText="1"/>
    </xf>
    <xf numFmtId="0" fontId="0" fillId="50" borderId="49" xfId="0" applyFill="1" applyBorder="1"/>
    <xf numFmtId="164" fontId="0" fillId="50" borderId="51" xfId="0" applyNumberFormat="1" applyFill="1" applyBorder="1" applyAlignment="1">
      <alignment horizontal="center" vertical="center" wrapText="1"/>
    </xf>
    <xf numFmtId="0" fontId="0" fillId="50" borderId="61" xfId="0" applyFill="1" applyBorder="1" applyAlignment="1">
      <alignment horizontal="center" vertical="center" wrapText="1"/>
    </xf>
    <xf numFmtId="0" fontId="0" fillId="50" borderId="121" xfId="0" applyFill="1" applyBorder="1" applyAlignment="1">
      <alignment horizontal="center" vertical="center" wrapText="1"/>
    </xf>
    <xf numFmtId="164" fontId="0" fillId="50" borderId="126" xfId="0" applyNumberFormat="1" applyFill="1" applyBorder="1" applyAlignment="1">
      <alignment horizontal="center" vertical="center"/>
    </xf>
    <xf numFmtId="0" fontId="0" fillId="50" borderId="66" xfId="0" applyFill="1" applyBorder="1"/>
    <xf numFmtId="164" fontId="0" fillId="50" borderId="33" xfId="0" applyNumberFormat="1" applyFill="1" applyBorder="1" applyAlignment="1">
      <alignment horizontal="center" vertical="center" wrapText="1"/>
    </xf>
    <xf numFmtId="0" fontId="0" fillId="50" borderId="126" xfId="0" applyFill="1" applyBorder="1" applyAlignment="1">
      <alignment horizontal="center" vertical="center"/>
    </xf>
    <xf numFmtId="0" fontId="0" fillId="50" borderId="69" xfId="0" applyFill="1" applyBorder="1"/>
    <xf numFmtId="164" fontId="0" fillId="50" borderId="48" xfId="0" applyNumberFormat="1" applyFill="1" applyBorder="1" applyAlignment="1">
      <alignment horizontal="center" vertical="center" wrapText="1"/>
    </xf>
    <xf numFmtId="0" fontId="0" fillId="50" borderId="47" xfId="0" applyFill="1" applyBorder="1"/>
    <xf numFmtId="164" fontId="0" fillId="50" borderId="69" xfId="0" applyNumberFormat="1" applyFill="1" applyBorder="1" applyAlignment="1">
      <alignment horizontal="center" vertical="center" wrapText="1"/>
    </xf>
    <xf numFmtId="0" fontId="0" fillId="49" borderId="156" xfId="0" applyFill="1" applyBorder="1" applyAlignment="1">
      <alignment horizontal="center" vertical="center" wrapText="1"/>
    </xf>
    <xf numFmtId="0" fontId="0" fillId="50" borderId="158" xfId="0" applyFill="1" applyBorder="1" applyAlignment="1">
      <alignment horizontal="center" vertical="center" wrapText="1"/>
    </xf>
    <xf numFmtId="0" fontId="0" fillId="50" borderId="157" xfId="0" applyFill="1" applyBorder="1" applyAlignment="1">
      <alignment horizontal="center" vertical="center" wrapText="1"/>
    </xf>
    <xf numFmtId="0" fontId="0" fillId="50" borderId="150" xfId="0" applyFill="1" applyBorder="1" applyAlignment="1">
      <alignment horizontal="center" vertical="center" wrapText="1"/>
    </xf>
    <xf numFmtId="0" fontId="0" fillId="50" borderId="161" xfId="0" applyFill="1" applyBorder="1" applyAlignment="1">
      <alignment horizontal="center" vertical="center"/>
    </xf>
    <xf numFmtId="164" fontId="0" fillId="50" borderId="161" xfId="0" applyNumberFormat="1" applyFill="1" applyBorder="1" applyAlignment="1">
      <alignment horizontal="center" vertical="center"/>
    </xf>
    <xf numFmtId="0" fontId="0" fillId="51" borderId="156" xfId="0" applyFill="1" applyBorder="1" applyAlignment="1">
      <alignment horizontal="center" vertical="center" wrapText="1"/>
    </xf>
    <xf numFmtId="0" fontId="0" fillId="51" borderId="134" xfId="0" applyFill="1" applyBorder="1" applyAlignment="1">
      <alignment horizontal="center" vertical="center" wrapText="1"/>
    </xf>
    <xf numFmtId="0" fontId="0" fillId="51" borderId="156" xfId="0" applyFill="1" applyBorder="1" applyAlignment="1">
      <alignment horizontal="center" vertical="center"/>
    </xf>
    <xf numFmtId="0" fontId="0" fillId="51" borderId="123" xfId="0" applyFill="1" applyBorder="1" applyAlignment="1">
      <alignment horizontal="center" vertical="center"/>
    </xf>
    <xf numFmtId="164" fontId="0" fillId="51" borderId="46" xfId="0" applyNumberFormat="1" applyFill="1" applyBorder="1" applyAlignment="1">
      <alignment horizontal="center" vertical="center" wrapText="1"/>
    </xf>
    <xf numFmtId="164" fontId="0" fillId="51" borderId="123" xfId="0" applyNumberFormat="1" applyFill="1" applyBorder="1" applyAlignment="1">
      <alignment horizontal="center" vertical="center"/>
    </xf>
    <xf numFmtId="0" fontId="0" fillId="51" borderId="51" xfId="0" applyFill="1" applyBorder="1"/>
    <xf numFmtId="0" fontId="0" fillId="51" borderId="155" xfId="0" applyFill="1" applyBorder="1" applyAlignment="1">
      <alignment horizontal="center" vertical="center" wrapText="1"/>
    </xf>
    <xf numFmtId="0" fontId="0" fillId="51" borderId="137" xfId="0" applyFill="1" applyBorder="1" applyAlignment="1">
      <alignment horizontal="center" vertical="center" wrapText="1"/>
    </xf>
    <xf numFmtId="0" fontId="0" fillId="51" borderId="155" xfId="0" applyFill="1" applyBorder="1" applyAlignment="1">
      <alignment horizontal="center" vertical="center"/>
    </xf>
    <xf numFmtId="0" fontId="0" fillId="51" borderId="127" xfId="0" applyFill="1" applyBorder="1" applyAlignment="1">
      <alignment horizontal="center" vertical="center"/>
    </xf>
    <xf numFmtId="164" fontId="0" fillId="51" borderId="48" xfId="0" applyNumberFormat="1" applyFill="1" applyBorder="1" applyAlignment="1">
      <alignment horizontal="center" vertical="center" wrapText="1"/>
    </xf>
    <xf numFmtId="164" fontId="0" fillId="51" borderId="127" xfId="0" applyNumberFormat="1" applyFill="1" applyBorder="1" applyAlignment="1">
      <alignment horizontal="center" vertical="center"/>
    </xf>
    <xf numFmtId="0" fontId="0" fillId="51" borderId="69" xfId="0" applyFill="1" applyBorder="1"/>
    <xf numFmtId="0" fontId="0" fillId="50" borderId="162" xfId="0" applyFill="1" applyBorder="1" applyAlignment="1">
      <alignment horizontal="center" vertical="center"/>
    </xf>
    <xf numFmtId="164" fontId="0" fillId="50" borderId="162" xfId="0" applyNumberFormat="1" applyFill="1" applyBorder="1" applyAlignment="1">
      <alignment horizontal="center" vertical="center"/>
    </xf>
    <xf numFmtId="0" fontId="0" fillId="50" borderId="162" xfId="0" applyFill="1" applyBorder="1"/>
    <xf numFmtId="0" fontId="0" fillId="50" borderId="126" xfId="0" applyFill="1" applyBorder="1"/>
    <xf numFmtId="0" fontId="0" fillId="51" borderId="151" xfId="0" applyFill="1" applyBorder="1" applyAlignment="1">
      <alignment horizontal="center" vertical="center" wrapText="1"/>
    </xf>
    <xf numFmtId="0" fontId="0" fillId="51" borderId="33" xfId="0" applyFill="1" applyBorder="1"/>
    <xf numFmtId="164" fontId="0" fillId="51" borderId="81" xfId="0" applyNumberFormat="1" applyFill="1" applyBorder="1" applyAlignment="1">
      <alignment horizontal="center" vertical="center" wrapText="1"/>
    </xf>
    <xf numFmtId="0" fontId="0" fillId="51" borderId="49" xfId="0" applyFill="1" applyBorder="1"/>
    <xf numFmtId="164" fontId="0" fillId="51" borderId="51" xfId="0" applyNumberFormat="1" applyFill="1" applyBorder="1" applyAlignment="1">
      <alignment horizontal="center" vertical="center" wrapText="1"/>
    </xf>
    <xf numFmtId="0" fontId="0" fillId="51" borderId="121" xfId="0" applyFill="1" applyBorder="1" applyAlignment="1">
      <alignment horizontal="center" vertical="center" wrapText="1"/>
    </xf>
    <xf numFmtId="164" fontId="0" fillId="51" borderId="126" xfId="0" applyNumberFormat="1" applyFill="1" applyBorder="1" applyAlignment="1">
      <alignment horizontal="center" vertical="center"/>
    </xf>
    <xf numFmtId="0" fontId="0" fillId="51" borderId="66" xfId="0" applyFill="1" applyBorder="1"/>
    <xf numFmtId="164" fontId="0" fillId="51" borderId="33" xfId="0" applyNumberFormat="1" applyFill="1" applyBorder="1" applyAlignment="1">
      <alignment horizontal="center" vertical="center" wrapText="1"/>
    </xf>
    <xf numFmtId="0" fontId="0" fillId="51" borderId="126" xfId="0" applyFill="1" applyBorder="1" applyAlignment="1">
      <alignment horizontal="center" vertical="center"/>
    </xf>
    <xf numFmtId="0" fontId="0" fillId="51" borderId="47" xfId="0" applyFill="1" applyBorder="1"/>
    <xf numFmtId="164" fontId="0" fillId="51" borderId="69" xfId="0" applyNumberFormat="1" applyFill="1" applyBorder="1" applyAlignment="1">
      <alignment horizontal="center" vertical="center" wrapText="1"/>
    </xf>
    <xf numFmtId="0" fontId="0" fillId="51" borderId="162" xfId="0" applyFill="1" applyBorder="1" applyAlignment="1">
      <alignment horizontal="center" vertical="center"/>
    </xf>
    <xf numFmtId="0" fontId="0" fillId="51" borderId="61" xfId="0" applyFill="1" applyBorder="1" applyAlignment="1">
      <alignment horizontal="center" vertical="center" wrapText="1"/>
    </xf>
    <xf numFmtId="0" fontId="0" fillId="51" borderId="157" xfId="0" applyFill="1" applyBorder="1" applyAlignment="1">
      <alignment horizontal="center" vertical="center" wrapText="1"/>
    </xf>
    <xf numFmtId="0" fontId="0" fillId="51" borderId="150" xfId="0" applyFill="1" applyBorder="1" applyAlignment="1">
      <alignment horizontal="center" vertical="center" wrapText="1"/>
    </xf>
    <xf numFmtId="0" fontId="0" fillId="51" borderId="161" xfId="0" applyFill="1" applyBorder="1" applyAlignment="1">
      <alignment horizontal="center" vertical="center"/>
    </xf>
    <xf numFmtId="164" fontId="0" fillId="51" borderId="161" xfId="0" applyNumberFormat="1" applyFill="1" applyBorder="1" applyAlignment="1">
      <alignment horizontal="center" vertical="center"/>
    </xf>
    <xf numFmtId="0" fontId="0" fillId="50" borderId="51" xfId="0" applyFill="1" applyBorder="1"/>
    <xf numFmtId="164" fontId="0" fillId="50" borderId="46" xfId="0" applyNumberFormat="1" applyFill="1" applyBorder="1" applyAlignment="1">
      <alignment horizontal="center" vertical="center" wrapText="1"/>
    </xf>
    <xf numFmtId="0" fontId="0" fillId="50" borderId="127" xfId="0" applyFill="1" applyBorder="1"/>
    <xf numFmtId="0" fontId="0" fillId="50" borderId="155" xfId="0" applyFill="1" applyBorder="1"/>
    <xf numFmtId="0" fontId="0" fillId="51" borderId="161" xfId="0" applyFill="1" applyBorder="1" applyAlignment="1">
      <alignment horizontal="center"/>
    </xf>
    <xf numFmtId="0" fontId="0" fillId="50" borderId="86" xfId="0" applyFill="1" applyBorder="1"/>
    <xf numFmtId="0" fontId="0" fillId="50" borderId="62" xfId="0" applyFill="1" applyBorder="1" applyAlignment="1">
      <alignment horizontal="center" vertical="center"/>
    </xf>
    <xf numFmtId="0" fontId="0" fillId="50" borderId="61" xfId="0" applyFill="1" applyBorder="1" applyAlignment="1">
      <alignment horizontal="center" vertical="center"/>
    </xf>
    <xf numFmtId="0" fontId="0" fillId="50" borderId="119" xfId="0" applyFill="1" applyBorder="1"/>
    <xf numFmtId="0" fontId="0" fillId="50" borderId="61" xfId="0" applyFill="1" applyBorder="1"/>
    <xf numFmtId="0" fontId="0" fillId="51" borderId="158" xfId="0" applyFill="1" applyBorder="1" applyAlignment="1">
      <alignment horizontal="center" vertical="center" wrapText="1"/>
    </xf>
    <xf numFmtId="164" fontId="0" fillId="51" borderId="162" xfId="0" applyNumberFormat="1" applyFill="1" applyBorder="1" applyAlignment="1">
      <alignment horizontal="center" vertical="center"/>
    </xf>
    <xf numFmtId="164" fontId="0" fillId="51" borderId="158" xfId="0" applyNumberFormat="1" applyFill="1" applyBorder="1" applyAlignment="1">
      <alignment horizontal="center" vertical="center"/>
    </xf>
    <xf numFmtId="0" fontId="23" fillId="51" borderId="91" xfId="0" applyFont="1" applyFill="1" applyBorder="1" applyAlignment="1">
      <alignment horizontal="center" vertical="center"/>
    </xf>
    <xf numFmtId="0" fontId="23" fillId="51" borderId="137" xfId="0" applyFont="1" applyFill="1" applyBorder="1" applyAlignment="1">
      <alignment horizontal="center" vertical="center"/>
    </xf>
    <xf numFmtId="0" fontId="1" fillId="51" borderId="49" xfId="0" applyFont="1" applyFill="1" applyBorder="1" applyAlignment="1">
      <alignment horizontal="center"/>
    </xf>
    <xf numFmtId="0" fontId="1" fillId="51" borderId="51" xfId="0" applyFont="1" applyFill="1" applyBorder="1" applyAlignment="1">
      <alignment horizontal="center"/>
    </xf>
    <xf numFmtId="0" fontId="0" fillId="51" borderId="155" xfId="0" applyFill="1" applyBorder="1"/>
    <xf numFmtId="0" fontId="0" fillId="51" borderId="159" xfId="0" applyFill="1" applyBorder="1"/>
    <xf numFmtId="0" fontId="0" fillId="51" borderId="127" xfId="0" applyFill="1" applyBorder="1"/>
    <xf numFmtId="0" fontId="9" fillId="51" borderId="127" xfId="0" applyFont="1" applyFill="1" applyBorder="1"/>
    <xf numFmtId="0" fontId="9" fillId="51" borderId="137" xfId="0" applyFont="1" applyFill="1" applyBorder="1"/>
    <xf numFmtId="0" fontId="9" fillId="51" borderId="159" xfId="0" applyFont="1" applyFill="1" applyBorder="1"/>
    <xf numFmtId="0" fontId="9" fillId="51" borderId="155" xfId="0" applyFont="1" applyFill="1" applyBorder="1"/>
    <xf numFmtId="0" fontId="1" fillId="51" borderId="157" xfId="0" applyFont="1" applyFill="1" applyBorder="1"/>
    <xf numFmtId="164" fontId="0" fillId="50" borderId="167" xfId="0" applyNumberFormat="1" applyFill="1" applyBorder="1" applyAlignment="1">
      <alignment horizontal="center" vertical="center" wrapText="1"/>
    </xf>
    <xf numFmtId="0" fontId="23" fillId="51" borderId="27" xfId="0" applyFont="1" applyFill="1" applyBorder="1" applyAlignment="1">
      <alignment horizontal="center" vertical="center" wrapText="1"/>
    </xf>
    <xf numFmtId="164" fontId="24" fillId="51" borderId="167" xfId="0" applyNumberFormat="1" applyFont="1" applyFill="1" applyBorder="1" applyAlignment="1">
      <alignment horizontal="center" vertical="center" wrapText="1"/>
    </xf>
    <xf numFmtId="164" fontId="0" fillId="51" borderId="20" xfId="0" applyNumberFormat="1" applyFill="1" applyBorder="1" applyAlignment="1">
      <alignment horizontal="center" vertical="center" wrapText="1"/>
    </xf>
    <xf numFmtId="164" fontId="0" fillId="51" borderId="168" xfId="0" applyNumberFormat="1" applyFill="1" applyBorder="1" applyAlignment="1">
      <alignment horizontal="center" vertical="center" wrapText="1"/>
    </xf>
    <xf numFmtId="164" fontId="22" fillId="50" borderId="21" xfId="0" quotePrefix="1" applyNumberFormat="1" applyFont="1" applyFill="1" applyBorder="1" applyAlignment="1">
      <alignment horizontal="center"/>
    </xf>
    <xf numFmtId="164" fontId="0" fillId="50" borderId="20" xfId="0" applyNumberFormat="1" applyFill="1" applyBorder="1" applyAlignment="1">
      <alignment horizontal="center" vertical="center" wrapText="1"/>
    </xf>
    <xf numFmtId="164" fontId="0" fillId="51" borderId="21" xfId="0" applyNumberFormat="1" applyFill="1" applyBorder="1" applyAlignment="1">
      <alignment horizontal="center" vertical="center" wrapText="1"/>
    </xf>
    <xf numFmtId="164" fontId="0" fillId="51" borderId="167" xfId="0" applyNumberFormat="1" applyFill="1" applyBorder="1" applyAlignment="1">
      <alignment horizontal="center" vertical="center" wrapText="1"/>
    </xf>
    <xf numFmtId="164" fontId="0" fillId="50" borderId="21" xfId="0" applyNumberFormat="1" applyFill="1" applyBorder="1" applyAlignment="1">
      <alignment horizontal="center" vertical="center" wrapText="1"/>
    </xf>
    <xf numFmtId="2" fontId="25" fillId="47" borderId="0" xfId="0" applyNumberFormat="1" applyFont="1" applyFill="1" applyAlignment="1">
      <alignment horizontal="center"/>
    </xf>
    <xf numFmtId="0" fontId="23" fillId="0" borderId="0" xfId="0" applyFont="1"/>
    <xf numFmtId="0" fontId="6" fillId="52" borderId="59" xfId="0" applyFont="1" applyFill="1" applyBorder="1" applyAlignment="1">
      <alignment horizontal="center" vertical="center"/>
    </xf>
    <xf numFmtId="164" fontId="6" fillId="52" borderId="59" xfId="0" applyNumberFormat="1" applyFont="1" applyFill="1" applyBorder="1" applyAlignment="1">
      <alignment horizontal="center" vertical="center"/>
    </xf>
    <xf numFmtId="0" fontId="5" fillId="53" borderId="146" xfId="0" applyFont="1" applyFill="1" applyBorder="1" applyAlignment="1">
      <alignment horizontal="center" vertical="center" wrapText="1"/>
    </xf>
    <xf numFmtId="0" fontId="5" fillId="53" borderId="51" xfId="0" applyFont="1" applyFill="1" applyBorder="1" applyAlignment="1">
      <alignment horizontal="center" vertical="center" wrapText="1"/>
    </xf>
    <xf numFmtId="0" fontId="6" fillId="53" borderId="59" xfId="0" applyFont="1" applyFill="1" applyBorder="1" applyAlignment="1">
      <alignment horizontal="center" vertical="center"/>
    </xf>
    <xf numFmtId="164" fontId="6" fillId="53" borderId="59" xfId="0" applyNumberFormat="1" applyFont="1" applyFill="1" applyBorder="1" applyAlignment="1">
      <alignment horizontal="center" vertical="center"/>
    </xf>
    <xf numFmtId="0" fontId="7" fillId="52" borderId="113" xfId="0" applyFont="1" applyFill="1" applyBorder="1" applyAlignment="1">
      <alignment horizontal="left" vertical="top" wrapText="1"/>
    </xf>
    <xf numFmtId="0" fontId="7" fillId="52" borderId="75" xfId="0" applyFont="1" applyFill="1" applyBorder="1" applyAlignment="1">
      <alignment horizontal="center" vertical="center" wrapText="1"/>
    </xf>
    <xf numFmtId="0" fontId="5" fillId="52" borderId="146" xfId="0" applyFont="1" applyFill="1" applyBorder="1" applyAlignment="1">
      <alignment horizontal="center" vertical="center" wrapText="1"/>
    </xf>
    <xf numFmtId="0" fontId="5" fillId="52" borderId="51" xfId="0" applyFont="1" applyFill="1" applyBorder="1" applyAlignment="1">
      <alignment horizontal="center" vertical="center" wrapText="1"/>
    </xf>
    <xf numFmtId="0" fontId="7" fillId="52" borderId="110" xfId="0" applyFont="1" applyFill="1" applyBorder="1" applyAlignment="1">
      <alignment horizontal="left" vertical="top" wrapText="1"/>
    </xf>
    <xf numFmtId="0" fontId="7" fillId="52" borderId="72" xfId="0" applyFont="1" applyFill="1" applyBorder="1" applyAlignment="1">
      <alignment horizontal="center" vertical="center" wrapText="1"/>
    </xf>
    <xf numFmtId="0" fontId="3" fillId="52" borderId="69" xfId="0" applyFont="1" applyFill="1" applyBorder="1" applyAlignment="1">
      <alignment horizontal="center" vertical="center" wrapText="1"/>
    </xf>
    <xf numFmtId="0" fontId="1" fillId="52" borderId="57" xfId="0" applyFont="1" applyFill="1" applyBorder="1" applyAlignment="1">
      <alignment horizontal="center" vertical="center" wrapText="1"/>
    </xf>
    <xf numFmtId="0" fontId="7" fillId="52" borderId="57" xfId="0" applyFont="1" applyFill="1" applyBorder="1" applyAlignment="1">
      <alignment horizontal="left" vertical="center" wrapText="1"/>
    </xf>
    <xf numFmtId="0" fontId="7" fillId="52" borderId="56" xfId="0" applyFont="1" applyFill="1" applyBorder="1" applyAlignment="1">
      <alignment horizontal="center" vertical="center" wrapText="1"/>
    </xf>
    <xf numFmtId="164" fontId="2" fillId="52" borderId="59" xfId="0" applyNumberFormat="1" applyFont="1" applyFill="1" applyBorder="1" applyAlignment="1">
      <alignment horizontal="center" vertical="center"/>
    </xf>
    <xf numFmtId="164" fontId="11" fillId="44" borderId="0" xfId="0" applyNumberFormat="1" applyFont="1" applyFill="1" applyAlignment="1">
      <alignment horizontal="center" vertical="center"/>
    </xf>
    <xf numFmtId="0" fontId="19" fillId="0" borderId="121" xfId="0" applyFont="1" applyBorder="1" applyAlignment="1">
      <alignment horizontal="center" vertical="center" wrapText="1"/>
    </xf>
    <xf numFmtId="164" fontId="2" fillId="43" borderId="121" xfId="0" applyNumberFormat="1" applyFont="1" applyFill="1" applyBorder="1" applyAlignment="1">
      <alignment horizontal="center" vertical="center"/>
    </xf>
    <xf numFmtId="164" fontId="2" fillId="41" borderId="121" xfId="0" applyNumberFormat="1" applyFont="1" applyFill="1" applyBorder="1" applyAlignment="1">
      <alignment horizontal="center" vertical="center"/>
    </xf>
    <xf numFmtId="0" fontId="26" fillId="0" borderId="13" xfId="0" applyFont="1" applyBorder="1" applyAlignment="1">
      <alignment horizontal="center"/>
    </xf>
    <xf numFmtId="0" fontId="2" fillId="0" borderId="13" xfId="0" applyFont="1" applyBorder="1" applyAlignment="1">
      <alignment horizontal="left" vertical="top" wrapText="1"/>
    </xf>
    <xf numFmtId="0" fontId="2" fillId="0" borderId="13" xfId="0" applyFont="1" applyBorder="1" applyAlignment="1">
      <alignment horizontal="center" vertical="center" wrapText="1"/>
    </xf>
    <xf numFmtId="0" fontId="2" fillId="0" borderId="13" xfId="0" applyFont="1" applyBorder="1"/>
    <xf numFmtId="0" fontId="9" fillId="50" borderId="75" xfId="0" applyFont="1" applyFill="1" applyBorder="1" applyAlignment="1">
      <alignment horizontal="left" vertical="top" wrapText="1"/>
    </xf>
    <xf numFmtId="0" fontId="0" fillId="50" borderId="86" xfId="0" applyFill="1" applyBorder="1" applyAlignment="1">
      <alignment horizontal="center" wrapText="1"/>
    </xf>
    <xf numFmtId="0" fontId="5" fillId="50" borderId="123" xfId="0" applyFont="1" applyFill="1" applyBorder="1" applyAlignment="1">
      <alignment horizontal="center" vertical="center" wrapText="1"/>
    </xf>
    <xf numFmtId="0" fontId="2" fillId="50" borderId="62" xfId="0" applyFont="1" applyFill="1" applyBorder="1"/>
    <xf numFmtId="0" fontId="6" fillId="50" borderId="59" xfId="0" applyFont="1" applyFill="1" applyBorder="1" applyAlignment="1">
      <alignment horizontal="center" vertical="center"/>
    </xf>
    <xf numFmtId="164" fontId="6" fillId="50" borderId="59" xfId="0" applyNumberFormat="1" applyFont="1" applyFill="1" applyBorder="1" applyAlignment="1">
      <alignment horizontal="center" vertical="center" wrapText="1"/>
    </xf>
    <xf numFmtId="0" fontId="9" fillId="50" borderId="72" xfId="0" applyFont="1" applyFill="1" applyBorder="1" applyAlignment="1">
      <alignment horizontal="left" vertical="center" wrapText="1"/>
    </xf>
    <xf numFmtId="0" fontId="0" fillId="50" borderId="87" xfId="0" applyFill="1" applyBorder="1" applyAlignment="1">
      <alignment horizontal="center" wrapText="1"/>
    </xf>
    <xf numFmtId="0" fontId="9" fillId="50" borderId="72" xfId="0" applyFont="1" applyFill="1" applyBorder="1" applyAlignment="1">
      <alignment horizontal="left" vertical="top" wrapText="1"/>
    </xf>
    <xf numFmtId="0" fontId="7" fillId="50" borderId="87" xfId="0" applyFont="1" applyFill="1" applyBorder="1" applyAlignment="1">
      <alignment horizontal="center" wrapText="1"/>
    </xf>
    <xf numFmtId="164" fontId="2" fillId="52" borderId="129" xfId="0" applyNumberFormat="1" applyFont="1" applyFill="1" applyBorder="1" applyAlignment="1">
      <alignment horizontal="center" vertical="center"/>
    </xf>
    <xf numFmtId="0" fontId="2" fillId="52" borderId="99" xfId="0" applyFont="1" applyFill="1" applyBorder="1" applyAlignment="1">
      <alignment horizontal="center" vertical="center"/>
    </xf>
    <xf numFmtId="0" fontId="2" fillId="52" borderId="149" xfId="0" applyFont="1" applyFill="1" applyBorder="1" applyAlignment="1">
      <alignment horizontal="center" vertical="center"/>
    </xf>
    <xf numFmtId="0" fontId="26" fillId="44" borderId="0" xfId="0" applyFont="1" applyFill="1" applyAlignment="1">
      <alignment horizontal="center" vertical="center"/>
    </xf>
    <xf numFmtId="164" fontId="6" fillId="52" borderId="129" xfId="0" applyNumberFormat="1" applyFont="1" applyFill="1" applyBorder="1" applyAlignment="1">
      <alignment horizontal="center" vertical="center"/>
    </xf>
    <xf numFmtId="0" fontId="6" fillId="52" borderId="149" xfId="0" applyFont="1" applyFill="1" applyBorder="1" applyAlignment="1">
      <alignment horizontal="center" vertical="center"/>
    </xf>
    <xf numFmtId="0" fontId="6" fillId="52" borderId="99" xfId="0" applyFont="1" applyFill="1" applyBorder="1" applyAlignment="1">
      <alignment horizontal="center" vertical="center"/>
    </xf>
    <xf numFmtId="164" fontId="2" fillId="53" borderId="129" xfId="0" applyNumberFormat="1" applyFont="1" applyFill="1" applyBorder="1" applyAlignment="1">
      <alignment horizontal="center" vertical="center"/>
    </xf>
    <xf numFmtId="0" fontId="2" fillId="53" borderId="99" xfId="0" applyFont="1" applyFill="1" applyBorder="1" applyAlignment="1">
      <alignment horizontal="center" vertical="center"/>
    </xf>
    <xf numFmtId="0" fontId="2" fillId="53" borderId="149" xfId="0" applyFont="1" applyFill="1" applyBorder="1" applyAlignment="1">
      <alignment horizontal="center" vertical="center"/>
    </xf>
    <xf numFmtId="0" fontId="1" fillId="2" borderId="1" xfId="0" applyFont="1" applyFill="1" applyBorder="1" applyAlignment="1">
      <alignment horizontal="center" wrapText="1"/>
    </xf>
    <xf numFmtId="0" fontId="1" fillId="17" borderId="45"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52" borderId="33" xfId="0" applyFont="1" applyFill="1" applyBorder="1" applyAlignment="1">
      <alignment horizontal="center" vertical="center" wrapText="1"/>
    </xf>
    <xf numFmtId="0" fontId="1" fillId="52" borderId="49" xfId="0" applyFont="1" applyFill="1" applyBorder="1" applyAlignment="1">
      <alignment horizontal="center" vertical="center" wrapText="1"/>
    </xf>
    <xf numFmtId="0" fontId="4" fillId="52" borderId="47" xfId="0" applyFont="1" applyFill="1" applyBorder="1" applyAlignment="1">
      <alignment horizontal="center"/>
    </xf>
    <xf numFmtId="0" fontId="1" fillId="17" borderId="52" xfId="0" applyFont="1" applyFill="1" applyBorder="1" applyAlignment="1">
      <alignment horizontal="center" vertical="center" wrapText="1"/>
    </xf>
    <xf numFmtId="0" fontId="4" fillId="16" borderId="17" xfId="0" applyFont="1" applyFill="1" applyBorder="1" applyAlignment="1">
      <alignment horizontal="center"/>
    </xf>
    <xf numFmtId="0" fontId="4" fillId="16" borderId="67" xfId="0" applyFont="1" applyFill="1" applyBorder="1" applyAlignment="1">
      <alignment horizontal="center"/>
    </xf>
    <xf numFmtId="0" fontId="1" fillId="52" borderId="60" xfId="0" applyFont="1" applyFill="1" applyBorder="1" applyAlignment="1">
      <alignment horizontal="center" vertical="center" wrapText="1"/>
    </xf>
    <xf numFmtId="0" fontId="1" fillId="52" borderId="54" xfId="0" applyFont="1" applyFill="1" applyBorder="1" applyAlignment="1">
      <alignment horizontal="center" vertical="center" wrapText="1"/>
    </xf>
    <xf numFmtId="0" fontId="1" fillId="52" borderId="56" xfId="0" applyFont="1" applyFill="1" applyBorder="1" applyAlignment="1">
      <alignment horizontal="center" vertical="center" wrapText="1"/>
    </xf>
    <xf numFmtId="0" fontId="1" fillId="17" borderId="26" xfId="0" applyFont="1" applyFill="1" applyBorder="1" applyAlignment="1">
      <alignment horizontal="center" vertical="center" wrapText="1"/>
    </xf>
    <xf numFmtId="0" fontId="1" fillId="17" borderId="35" xfId="0" applyFont="1" applyFill="1" applyBorder="1" applyAlignment="1">
      <alignment horizontal="center" vertical="center" wrapText="1"/>
    </xf>
    <xf numFmtId="0" fontId="1" fillId="24" borderId="49" xfId="0" applyFont="1" applyFill="1" applyBorder="1" applyAlignment="1">
      <alignment horizontal="center" vertical="center" wrapText="1"/>
    </xf>
    <xf numFmtId="0" fontId="4" fillId="26" borderId="66" xfId="0" applyFont="1" applyFill="1" applyBorder="1" applyAlignment="1">
      <alignment horizontal="center"/>
    </xf>
    <xf numFmtId="0" fontId="4" fillId="26" borderId="47" xfId="0" applyFont="1" applyFill="1" applyBorder="1" applyAlignment="1">
      <alignment horizontal="center"/>
    </xf>
    <xf numFmtId="0" fontId="1" fillId="17" borderId="60" xfId="0" applyFont="1" applyFill="1" applyBorder="1" applyAlignment="1">
      <alignment horizontal="center" vertical="center" wrapText="1"/>
    </xf>
    <xf numFmtId="0" fontId="1" fillId="17" borderId="54" xfId="0" applyFont="1" applyFill="1" applyBorder="1" applyAlignment="1">
      <alignment horizontal="center" vertical="center" wrapText="1"/>
    </xf>
    <xf numFmtId="0" fontId="1" fillId="17" borderId="56" xfId="0" applyFont="1" applyFill="1" applyBorder="1" applyAlignment="1">
      <alignment horizontal="center" vertical="center" wrapText="1"/>
    </xf>
    <xf numFmtId="0" fontId="1" fillId="24" borderId="116" xfId="0" applyFont="1" applyFill="1" applyBorder="1" applyAlignment="1">
      <alignment horizontal="center" vertical="center" wrapText="1"/>
    </xf>
    <xf numFmtId="0" fontId="4" fillId="26" borderId="57" xfId="0" applyFont="1" applyFill="1" applyBorder="1" applyAlignment="1">
      <alignment horizontal="center"/>
    </xf>
    <xf numFmtId="0" fontId="1" fillId="24" borderId="45" xfId="0" applyFont="1" applyFill="1" applyBorder="1" applyAlignment="1">
      <alignment horizontal="center" vertical="center" wrapText="1"/>
    </xf>
    <xf numFmtId="0" fontId="1" fillId="19" borderId="60" xfId="0" applyFont="1" applyFill="1" applyBorder="1" applyAlignment="1">
      <alignment horizontal="center" vertical="center"/>
    </xf>
    <xf numFmtId="0" fontId="1" fillId="19" borderId="54" xfId="0" applyFont="1" applyFill="1" applyBorder="1" applyAlignment="1">
      <alignment horizontal="center" vertical="center"/>
    </xf>
    <xf numFmtId="0" fontId="1" fillId="19" borderId="56" xfId="0" applyFont="1" applyFill="1" applyBorder="1" applyAlignment="1">
      <alignment horizontal="center" vertical="center"/>
    </xf>
    <xf numFmtId="0" fontId="2" fillId="44" borderId="0" xfId="0" applyFont="1" applyFill="1" applyAlignment="1">
      <alignment horizontal="center" vertical="center"/>
    </xf>
    <xf numFmtId="164" fontId="2" fillId="40" borderId="129" xfId="0" applyNumberFormat="1" applyFont="1" applyFill="1" applyBorder="1" applyAlignment="1">
      <alignment horizontal="center" vertical="center"/>
    </xf>
    <xf numFmtId="0" fontId="2" fillId="40" borderId="99" xfId="0" applyFont="1" applyFill="1" applyBorder="1" applyAlignment="1">
      <alignment horizontal="center" vertical="center"/>
    </xf>
    <xf numFmtId="0" fontId="2" fillId="40" borderId="149" xfId="0" applyFont="1" applyFill="1" applyBorder="1" applyAlignment="1">
      <alignment horizontal="center" vertical="center"/>
    </xf>
    <xf numFmtId="164" fontId="2" fillId="41" borderId="150" xfId="0" applyNumberFormat="1" applyFont="1" applyFill="1" applyBorder="1" applyAlignment="1">
      <alignment horizontal="center" vertical="center"/>
    </xf>
    <xf numFmtId="0" fontId="2" fillId="41" borderId="169" xfId="0" applyFont="1" applyFill="1" applyBorder="1" applyAlignment="1">
      <alignment horizontal="center" vertical="center"/>
    </xf>
    <xf numFmtId="0" fontId="2" fillId="41" borderId="151" xfId="0" applyFont="1" applyFill="1" applyBorder="1" applyAlignment="1">
      <alignment horizontal="center" vertical="center"/>
    </xf>
    <xf numFmtId="164" fontId="2" fillId="43" borderId="150" xfId="0" applyNumberFormat="1" applyFont="1" applyFill="1" applyBorder="1" applyAlignment="1">
      <alignment horizontal="center" vertical="center"/>
    </xf>
    <xf numFmtId="0" fontId="2" fillId="43" borderId="151" xfId="0" applyFont="1" applyFill="1" applyBorder="1" applyAlignment="1">
      <alignment horizontal="center" vertical="center"/>
    </xf>
    <xf numFmtId="0" fontId="1" fillId="12" borderId="60" xfId="0" applyFont="1" applyFill="1" applyBorder="1" applyAlignment="1">
      <alignment horizontal="center" vertical="center" wrapText="1"/>
    </xf>
    <xf numFmtId="0" fontId="1" fillId="12" borderId="56" xfId="0" applyFont="1" applyFill="1" applyBorder="1" applyAlignment="1">
      <alignment horizontal="center" vertical="center" wrapText="1"/>
    </xf>
    <xf numFmtId="0" fontId="14" fillId="26" borderId="60" xfId="0" applyFont="1" applyFill="1" applyBorder="1" applyAlignment="1">
      <alignment horizontal="center" vertical="center"/>
    </xf>
    <xf numFmtId="0" fontId="14" fillId="26" borderId="54" xfId="0" applyFont="1" applyFill="1" applyBorder="1" applyAlignment="1">
      <alignment horizontal="center" vertical="center"/>
    </xf>
    <xf numFmtId="0" fontId="14" fillId="26" borderId="56" xfId="0" applyFont="1" applyFill="1" applyBorder="1" applyAlignment="1">
      <alignment horizontal="center" vertical="center"/>
    </xf>
    <xf numFmtId="0" fontId="1" fillId="24" borderId="60" xfId="0" applyFont="1" applyFill="1" applyBorder="1" applyAlignment="1">
      <alignment horizontal="center" vertical="center" wrapText="1"/>
    </xf>
    <xf numFmtId="0" fontId="1" fillId="24" borderId="54" xfId="0" applyFont="1" applyFill="1" applyBorder="1" applyAlignment="1">
      <alignment horizontal="center" vertical="center" wrapText="1"/>
    </xf>
    <xf numFmtId="0" fontId="1" fillId="24" borderId="56" xfId="0" applyFont="1" applyFill="1" applyBorder="1" applyAlignment="1">
      <alignment horizontal="center" vertical="center" wrapText="1"/>
    </xf>
    <xf numFmtId="0" fontId="3" fillId="11" borderId="60" xfId="0" applyFont="1" applyFill="1" applyBorder="1" applyAlignment="1">
      <alignment horizontal="center" vertical="center" wrapText="1"/>
    </xf>
    <xf numFmtId="0" fontId="3" fillId="11" borderId="56" xfId="0" applyFont="1" applyFill="1" applyBorder="1" applyAlignment="1">
      <alignment horizontal="center" vertical="center" wrapText="1"/>
    </xf>
    <xf numFmtId="0" fontId="14" fillId="26" borderId="49" xfId="0" applyFont="1" applyFill="1" applyBorder="1" applyAlignment="1">
      <alignment horizontal="center" vertical="center"/>
    </xf>
    <xf numFmtId="0" fontId="14" fillId="26" borderId="66" xfId="0" applyFont="1" applyFill="1" applyBorder="1" applyAlignment="1">
      <alignment horizontal="center" vertical="center"/>
    </xf>
    <xf numFmtId="164" fontId="0" fillId="40" borderId="129" xfId="0" applyNumberFormat="1" applyFill="1" applyBorder="1" applyAlignment="1">
      <alignment horizontal="center" vertical="center"/>
    </xf>
    <xf numFmtId="0" fontId="0" fillId="40" borderId="99" xfId="0" applyFill="1" applyBorder="1" applyAlignment="1">
      <alignment horizontal="center" vertical="center"/>
    </xf>
    <xf numFmtId="164" fontId="0" fillId="43" borderId="129" xfId="0" applyNumberFormat="1" applyFill="1" applyBorder="1" applyAlignment="1">
      <alignment horizontal="center" vertical="center"/>
    </xf>
    <xf numFmtId="0" fontId="0" fillId="43" borderId="149" xfId="0" applyFill="1" applyBorder="1" applyAlignment="1">
      <alignment horizontal="center" vertical="center"/>
    </xf>
    <xf numFmtId="0" fontId="0" fillId="43" borderId="99" xfId="0" applyFill="1" applyBorder="1" applyAlignment="1">
      <alignment horizontal="center" vertical="center"/>
    </xf>
    <xf numFmtId="164" fontId="0" fillId="41" borderId="129" xfId="0" applyNumberFormat="1" applyFill="1" applyBorder="1" applyAlignment="1">
      <alignment horizontal="center" vertical="center"/>
    </xf>
    <xf numFmtId="0" fontId="0" fillId="41" borderId="149" xfId="0" applyFill="1" applyBorder="1" applyAlignment="1">
      <alignment horizontal="center" vertical="center"/>
    </xf>
    <xf numFmtId="0" fontId="0" fillId="41" borderId="99" xfId="0" applyFill="1" applyBorder="1" applyAlignment="1">
      <alignment horizontal="center" vertical="center"/>
    </xf>
    <xf numFmtId="0" fontId="0" fillId="40" borderId="149" xfId="0" applyFill="1" applyBorder="1" applyAlignment="1">
      <alignment horizontal="center" vertical="center"/>
    </xf>
    <xf numFmtId="164" fontId="0" fillId="40" borderId="149" xfId="0" applyNumberFormat="1" applyFill="1" applyBorder="1" applyAlignment="1">
      <alignment horizontal="center" vertical="center"/>
    </xf>
    <xf numFmtId="164" fontId="0" fillId="40" borderId="99" xfId="0" applyNumberFormat="1" applyFill="1" applyBorder="1" applyAlignment="1">
      <alignment horizontal="center" vertical="center"/>
    </xf>
    <xf numFmtId="2" fontId="0" fillId="43" borderId="129" xfId="0" applyNumberFormat="1" applyFill="1" applyBorder="1" applyAlignment="1">
      <alignment horizontal="center" vertical="center"/>
    </xf>
    <xf numFmtId="2" fontId="0" fillId="43" borderId="149" xfId="0" applyNumberFormat="1" applyFill="1" applyBorder="1" applyAlignment="1">
      <alignment horizontal="center" vertical="center"/>
    </xf>
    <xf numFmtId="2" fontId="0" fillId="43" borderId="99" xfId="0" applyNumberFormat="1" applyFill="1" applyBorder="1" applyAlignment="1">
      <alignment horizontal="center" vertical="center"/>
    </xf>
    <xf numFmtId="164" fontId="12" fillId="46" borderId="129" xfId="0" applyNumberFormat="1" applyFont="1" applyFill="1" applyBorder="1" applyAlignment="1">
      <alignment horizontal="center" vertical="center"/>
    </xf>
    <xf numFmtId="164" fontId="12" fillId="46" borderId="149" xfId="0" applyNumberFormat="1" applyFont="1" applyFill="1" applyBorder="1" applyAlignment="1">
      <alignment horizontal="center" vertical="center"/>
    </xf>
    <xf numFmtId="164" fontId="12" fillId="46" borderId="99" xfId="0" applyNumberFormat="1" applyFont="1" applyFill="1" applyBorder="1" applyAlignment="1">
      <alignment horizontal="center" vertical="center"/>
    </xf>
    <xf numFmtId="164" fontId="0" fillId="41" borderId="149" xfId="0" applyNumberFormat="1" applyFill="1" applyBorder="1" applyAlignment="1">
      <alignment horizontal="center" vertical="center"/>
    </xf>
    <xf numFmtId="164" fontId="0" fillId="41" borderId="99" xfId="0" applyNumberFormat="1" applyFill="1" applyBorder="1" applyAlignment="1">
      <alignment horizontal="center" vertical="center"/>
    </xf>
    <xf numFmtId="0" fontId="1" fillId="27" borderId="60" xfId="0" applyFont="1" applyFill="1" applyBorder="1" applyAlignment="1">
      <alignment horizontal="center" vertical="center" wrapText="1"/>
    </xf>
    <xf numFmtId="0" fontId="1" fillId="27" borderId="56" xfId="0" applyFont="1" applyFill="1" applyBorder="1" applyAlignment="1">
      <alignment horizontal="center" vertical="center" wrapText="1"/>
    </xf>
    <xf numFmtId="0" fontId="1" fillId="27" borderId="54" xfId="0" applyFont="1" applyFill="1" applyBorder="1" applyAlignment="1">
      <alignment horizontal="center" vertical="center" wrapText="1"/>
    </xf>
    <xf numFmtId="0" fontId="1" fillId="27" borderId="45" xfId="0" applyFont="1" applyFill="1" applyBorder="1" applyAlignment="1">
      <alignment horizontal="center" vertical="center" wrapText="1"/>
    </xf>
    <xf numFmtId="0" fontId="1" fillId="27" borderId="68" xfId="0" applyFont="1" applyFill="1" applyBorder="1" applyAlignment="1">
      <alignment horizontal="center" vertical="center" wrapText="1"/>
    </xf>
    <xf numFmtId="0" fontId="1" fillId="27" borderId="112" xfId="0" applyFont="1" applyFill="1" applyBorder="1" applyAlignment="1">
      <alignment horizontal="center" vertical="center" wrapText="1"/>
    </xf>
    <xf numFmtId="0" fontId="3" fillId="34" borderId="60" xfId="0" applyFont="1" applyFill="1" applyBorder="1" applyAlignment="1">
      <alignment horizontal="center" vertical="center" wrapText="1"/>
    </xf>
    <xf numFmtId="0" fontId="3" fillId="34" borderId="54" xfId="0" applyFont="1" applyFill="1" applyBorder="1" applyAlignment="1">
      <alignment horizontal="center" vertical="center" wrapText="1"/>
    </xf>
    <xf numFmtId="0" fontId="3" fillId="34" borderId="56" xfId="0" applyFont="1" applyFill="1" applyBorder="1" applyAlignment="1">
      <alignment horizontal="center" vertical="center" wrapText="1"/>
    </xf>
    <xf numFmtId="2" fontId="0" fillId="41" borderId="129" xfId="0" applyNumberFormat="1" applyFill="1" applyBorder="1" applyAlignment="1">
      <alignment horizontal="center" vertical="center"/>
    </xf>
    <xf numFmtId="2" fontId="0" fillId="41" borderId="149" xfId="0" applyNumberFormat="1" applyFill="1" applyBorder="1" applyAlignment="1">
      <alignment horizontal="center" vertical="center"/>
    </xf>
    <xf numFmtId="2" fontId="0" fillId="41" borderId="99" xfId="0" applyNumberFormat="1" applyFill="1" applyBorder="1" applyAlignment="1">
      <alignment horizontal="center" vertical="center"/>
    </xf>
    <xf numFmtId="0" fontId="1" fillId="8" borderId="60" xfId="0" applyFont="1" applyFill="1" applyBorder="1" applyAlignment="1">
      <alignment horizontal="center" vertical="center" wrapText="1"/>
    </xf>
    <xf numFmtId="0" fontId="14" fillId="10" borderId="56" xfId="0" applyFont="1" applyFill="1" applyBorder="1" applyAlignment="1">
      <alignment horizontal="center"/>
    </xf>
    <xf numFmtId="0" fontId="1" fillId="8" borderId="49" xfId="0" applyFont="1" applyFill="1" applyBorder="1" applyAlignment="1">
      <alignment horizontal="center" vertical="center"/>
    </xf>
    <xf numFmtId="0" fontId="14" fillId="15" borderId="60" xfId="0" applyFont="1" applyFill="1" applyBorder="1" applyAlignment="1">
      <alignment horizontal="center" vertical="center"/>
    </xf>
    <xf numFmtId="0" fontId="14" fillId="15" borderId="54" xfId="0" applyFont="1" applyFill="1" applyBorder="1" applyAlignment="1">
      <alignment horizontal="center" vertical="center"/>
    </xf>
    <xf numFmtId="0" fontId="14" fillId="15" borderId="56" xfId="0" applyFont="1" applyFill="1" applyBorder="1" applyAlignment="1">
      <alignment horizontal="center" vertical="center"/>
    </xf>
    <xf numFmtId="0" fontId="1" fillId="27" borderId="63" xfId="0" applyFont="1" applyFill="1" applyBorder="1" applyAlignment="1">
      <alignment horizontal="center" vertical="center" wrapText="1"/>
    </xf>
    <xf numFmtId="0" fontId="1" fillId="27" borderId="64" xfId="0" applyFont="1" applyFill="1" applyBorder="1" applyAlignment="1">
      <alignment horizontal="center" vertical="center" wrapText="1"/>
    </xf>
    <xf numFmtId="0" fontId="1" fillId="27" borderId="50" xfId="0" applyFont="1" applyFill="1" applyBorder="1" applyAlignment="1">
      <alignment horizontal="center" vertical="center" wrapText="1"/>
    </xf>
    <xf numFmtId="0" fontId="1" fillId="27" borderId="30" xfId="0" applyFont="1" applyFill="1" applyBorder="1" applyAlignment="1">
      <alignment horizontal="center" vertical="center" wrapText="1"/>
    </xf>
    <xf numFmtId="0" fontId="1" fillId="27" borderId="109" xfId="0" applyFont="1" applyFill="1" applyBorder="1" applyAlignment="1">
      <alignment horizontal="center" vertical="center" wrapText="1"/>
    </xf>
    <xf numFmtId="0" fontId="1" fillId="16" borderId="60" xfId="0" applyFont="1" applyFill="1" applyBorder="1" applyAlignment="1">
      <alignment horizontal="center" vertical="center" wrapText="1"/>
    </xf>
    <xf numFmtId="0" fontId="1" fillId="16" borderId="54" xfId="0" applyFont="1" applyFill="1" applyBorder="1" applyAlignment="1">
      <alignment horizontal="center" vertical="center" wrapText="1"/>
    </xf>
    <xf numFmtId="0" fontId="1" fillId="16" borderId="56" xfId="0" applyFont="1" applyFill="1" applyBorder="1" applyAlignment="1">
      <alignment horizontal="center" vertical="center" wrapText="1"/>
    </xf>
    <xf numFmtId="0" fontId="1" fillId="8" borderId="35" xfId="0" applyFont="1" applyFill="1" applyBorder="1" applyAlignment="1">
      <alignment horizontal="left" vertical="center" wrapText="1"/>
    </xf>
    <xf numFmtId="0" fontId="1" fillId="8" borderId="50" xfId="0" applyFont="1" applyFill="1" applyBorder="1" applyAlignment="1">
      <alignment horizontal="center" vertical="center" wrapText="1"/>
    </xf>
    <xf numFmtId="0" fontId="14" fillId="10" borderId="109" xfId="0" applyFont="1" applyFill="1" applyBorder="1" applyAlignment="1">
      <alignment horizontal="center"/>
    </xf>
    <xf numFmtId="0" fontId="3" fillId="8" borderId="50" xfId="0" applyFont="1" applyFill="1" applyBorder="1" applyAlignment="1">
      <alignment horizontal="center" vertical="center" wrapText="1"/>
    </xf>
    <xf numFmtId="0" fontId="1" fillId="8" borderId="45" xfId="0" applyFont="1" applyFill="1" applyBorder="1" applyAlignment="1">
      <alignment horizontal="center" vertical="center"/>
    </xf>
    <xf numFmtId="0" fontId="1" fillId="8" borderId="68" xfId="0" applyFont="1" applyFill="1" applyBorder="1" applyAlignment="1">
      <alignment horizontal="center" vertical="center"/>
    </xf>
    <xf numFmtId="0" fontId="3" fillId="8" borderId="52"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14" fillId="10" borderId="67" xfId="0" applyFont="1" applyFill="1" applyBorder="1" applyAlignment="1">
      <alignment horizontal="center"/>
    </xf>
    <xf numFmtId="0" fontId="3" fillId="29" borderId="60" xfId="0" applyFont="1" applyFill="1" applyBorder="1" applyAlignment="1">
      <alignment horizontal="center" vertical="center" wrapText="1"/>
    </xf>
    <xf numFmtId="0" fontId="3" fillId="29" borderId="56" xfId="0" applyFont="1" applyFill="1" applyBorder="1" applyAlignment="1">
      <alignment horizontal="center" vertical="center" wrapText="1"/>
    </xf>
    <xf numFmtId="0" fontId="14" fillId="16" borderId="60" xfId="0" applyFont="1" applyFill="1" applyBorder="1" applyAlignment="1">
      <alignment horizontal="center" vertical="center" wrapText="1"/>
    </xf>
    <xf numFmtId="0" fontId="14" fillId="16" borderId="56" xfId="0" applyFont="1" applyFill="1" applyBorder="1" applyAlignment="1">
      <alignment horizontal="center" vertical="center" wrapText="1"/>
    </xf>
    <xf numFmtId="0" fontId="1" fillId="27" borderId="52" xfId="0" applyFont="1" applyFill="1" applyBorder="1" applyAlignment="1">
      <alignment horizontal="center" vertical="center" wrapText="1"/>
    </xf>
    <xf numFmtId="0" fontId="1" fillId="27" borderId="17" xfId="0" applyFont="1" applyFill="1" applyBorder="1" applyAlignment="1">
      <alignment horizontal="center" vertical="center" wrapText="1"/>
    </xf>
    <xf numFmtId="0" fontId="1" fillId="27" borderId="67"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14" fillId="15" borderId="35" xfId="0" applyFont="1" applyFill="1" applyBorder="1" applyAlignment="1">
      <alignment horizontal="center"/>
    </xf>
    <xf numFmtId="0" fontId="0" fillId="2" borderId="1" xfId="0" applyFill="1" applyBorder="1" applyAlignment="1">
      <alignment horizontal="center" wrapText="1"/>
    </xf>
    <xf numFmtId="0" fontId="3" fillId="3" borderId="1" xfId="0" applyFont="1" applyFill="1" applyBorder="1" applyAlignment="1">
      <alignment horizontal="center" wrapText="1"/>
    </xf>
    <xf numFmtId="0" fontId="14" fillId="16" borderId="54" xfId="0" applyFont="1" applyFill="1" applyBorder="1" applyAlignment="1">
      <alignment horizontal="center"/>
    </xf>
    <xf numFmtId="0" fontId="1" fillId="17" borderId="33"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 fillId="8" borderId="67" xfId="0" applyFont="1" applyFill="1" applyBorder="1" applyAlignment="1">
      <alignment horizontal="center" vertical="center" wrapText="1"/>
    </xf>
    <xf numFmtId="0" fontId="1" fillId="8" borderId="112" xfId="0" applyFont="1" applyFill="1" applyBorder="1" applyAlignment="1">
      <alignment horizontal="center" vertical="center"/>
    </xf>
    <xf numFmtId="0" fontId="1" fillId="14" borderId="23" xfId="0" applyFont="1" applyFill="1" applyBorder="1" applyAlignment="1">
      <alignment horizontal="left"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xf>
    <xf numFmtId="0" fontId="1" fillId="17" borderId="35" xfId="0" applyFont="1" applyFill="1" applyBorder="1" applyAlignment="1">
      <alignment horizontal="left" vertical="center" wrapText="1"/>
    </xf>
    <xf numFmtId="0" fontId="14" fillId="10" borderId="66" xfId="0" applyFont="1" applyFill="1" applyBorder="1" applyAlignment="1">
      <alignment horizontal="center" vertical="center" wrapText="1"/>
    </xf>
    <xf numFmtId="0" fontId="14" fillId="10" borderId="54" xfId="0" applyFont="1" applyFill="1" applyBorder="1" applyAlignment="1">
      <alignment horizontal="center" vertical="center" wrapText="1"/>
    </xf>
    <xf numFmtId="0" fontId="14" fillId="10" borderId="56" xfId="0" applyFont="1" applyFill="1" applyBorder="1" applyAlignment="1">
      <alignment horizontal="center" vertical="center" wrapText="1"/>
    </xf>
    <xf numFmtId="0" fontId="14" fillId="10" borderId="60" xfId="0" applyFont="1" applyFill="1" applyBorder="1" applyAlignment="1">
      <alignment horizontal="center" vertical="center"/>
    </xf>
    <xf numFmtId="0" fontId="14" fillId="10" borderId="54" xfId="0" applyFont="1" applyFill="1" applyBorder="1" applyAlignment="1">
      <alignment horizontal="center" vertical="center"/>
    </xf>
    <xf numFmtId="0" fontId="14" fillId="10" borderId="56" xfId="0" applyFont="1" applyFill="1" applyBorder="1" applyAlignment="1">
      <alignment horizontal="center" vertical="center"/>
    </xf>
    <xf numFmtId="0" fontId="14" fillId="16" borderId="57" xfId="0" applyFont="1" applyFill="1" applyBorder="1" applyAlignment="1">
      <alignment horizontal="center"/>
    </xf>
    <xf numFmtId="0" fontId="1" fillId="14" borderId="26" xfId="0" applyFont="1" applyFill="1" applyBorder="1" applyAlignment="1">
      <alignment horizontal="center" vertical="center" wrapText="1"/>
    </xf>
    <xf numFmtId="0" fontId="14" fillId="15" borderId="34" xfId="0" applyFont="1" applyFill="1" applyBorder="1" applyAlignment="1">
      <alignment horizontal="center"/>
    </xf>
    <xf numFmtId="0" fontId="1" fillId="17" borderId="49" xfId="0" applyFont="1" applyFill="1" applyBorder="1" applyAlignment="1">
      <alignment horizontal="left" vertical="center" wrapText="1"/>
    </xf>
    <xf numFmtId="0" fontId="1" fillId="17" borderId="17" xfId="0" applyFont="1" applyFill="1" applyBorder="1" applyAlignment="1">
      <alignment horizontal="center" vertical="center" wrapText="1"/>
    </xf>
    <xf numFmtId="0" fontId="14" fillId="16" borderId="32" xfId="0" applyFont="1" applyFill="1" applyBorder="1" applyAlignment="1">
      <alignment horizontal="center"/>
    </xf>
    <xf numFmtId="0" fontId="3" fillId="23" borderId="49" xfId="0" applyFont="1" applyFill="1" applyBorder="1" applyAlignment="1">
      <alignment horizontal="center" vertical="center" wrapText="1"/>
    </xf>
    <xf numFmtId="0" fontId="3" fillId="23" borderId="66" xfId="0" applyFont="1" applyFill="1" applyBorder="1" applyAlignment="1">
      <alignment horizontal="center" vertical="center" wrapText="1"/>
    </xf>
    <xf numFmtId="0" fontId="3" fillId="23" borderId="47" xfId="0" applyFont="1" applyFill="1" applyBorder="1" applyAlignment="1">
      <alignment horizontal="center" vertical="center" wrapText="1"/>
    </xf>
    <xf numFmtId="0" fontId="1" fillId="6" borderId="33" xfId="0" applyFont="1" applyFill="1" applyBorder="1" applyAlignment="1">
      <alignment horizontal="left" vertical="center" wrapText="1"/>
    </xf>
    <xf numFmtId="0" fontId="1" fillId="6" borderId="33" xfId="0" applyFont="1" applyFill="1" applyBorder="1" applyAlignment="1">
      <alignment horizontal="center" vertical="center"/>
    </xf>
    <xf numFmtId="0" fontId="1" fillId="6" borderId="33" xfId="0" applyFont="1" applyFill="1" applyBorder="1" applyAlignment="1">
      <alignment horizontal="center" vertical="center" wrapText="1"/>
    </xf>
    <xf numFmtId="0" fontId="14" fillId="0" borderId="33" xfId="0" applyFont="1" applyBorder="1" applyAlignment="1">
      <alignment horizontal="center"/>
    </xf>
    <xf numFmtId="0" fontId="1" fillId="8" borderId="45" xfId="0" applyFont="1" applyFill="1" applyBorder="1" applyAlignment="1">
      <alignment horizontal="center" vertical="center" wrapText="1"/>
    </xf>
    <xf numFmtId="0" fontId="1" fillId="8" borderId="68"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4" fillId="10" borderId="69" xfId="0" applyFont="1" applyFill="1" applyBorder="1" applyAlignment="1">
      <alignment horizontal="center"/>
    </xf>
    <xf numFmtId="0" fontId="14" fillId="10" borderId="35" xfId="0" applyFont="1" applyFill="1" applyBorder="1" applyAlignment="1">
      <alignment horizontal="center"/>
    </xf>
    <xf numFmtId="0" fontId="1" fillId="8" borderId="26" xfId="0" applyFont="1" applyFill="1" applyBorder="1" applyAlignment="1">
      <alignment horizontal="left" vertical="center" wrapText="1"/>
    </xf>
    <xf numFmtId="0" fontId="14" fillId="28" borderId="60" xfId="0" applyFont="1" applyFill="1" applyBorder="1" applyAlignment="1">
      <alignment horizontal="center" vertical="center"/>
    </xf>
    <xf numFmtId="0" fontId="14" fillId="28" borderId="56" xfId="0" applyFont="1" applyFill="1" applyBorder="1" applyAlignment="1">
      <alignment horizontal="center" vertical="center"/>
    </xf>
    <xf numFmtId="0" fontId="3" fillId="7" borderId="33" xfId="0" applyFont="1" applyFill="1" applyBorder="1" applyAlignment="1">
      <alignment horizontal="center" vertical="center" wrapText="1"/>
    </xf>
    <xf numFmtId="0" fontId="3" fillId="18" borderId="60" xfId="0" applyFont="1" applyFill="1" applyBorder="1" applyAlignment="1">
      <alignment horizontal="center" vertical="center" wrapText="1"/>
    </xf>
    <xf numFmtId="0" fontId="3" fillId="18" borderId="56" xfId="0" applyFont="1" applyFill="1" applyBorder="1" applyAlignment="1">
      <alignment horizontal="center" vertical="center" wrapText="1"/>
    </xf>
    <xf numFmtId="0" fontId="1" fillId="8" borderId="116" xfId="0" applyFont="1" applyFill="1" applyBorder="1" applyAlignment="1">
      <alignment horizontal="center" vertical="center" wrapText="1"/>
    </xf>
    <xf numFmtId="0" fontId="14" fillId="10" borderId="34" xfId="0" applyFont="1" applyFill="1" applyBorder="1" applyAlignment="1">
      <alignment horizontal="center"/>
    </xf>
    <xf numFmtId="0" fontId="4" fillId="10" borderId="68" xfId="0" applyFont="1" applyFill="1" applyBorder="1" applyAlignment="1">
      <alignment horizontal="center" wrapText="1"/>
    </xf>
    <xf numFmtId="0" fontId="4" fillId="10" borderId="112" xfId="0" applyFont="1" applyFill="1" applyBorder="1" applyAlignment="1">
      <alignment horizontal="center" wrapText="1"/>
    </xf>
    <xf numFmtId="0" fontId="1" fillId="17" borderId="49" xfId="0" applyFont="1" applyFill="1" applyBorder="1" applyAlignment="1">
      <alignment horizontal="center" vertical="center" wrapText="1"/>
    </xf>
    <xf numFmtId="0" fontId="1" fillId="17" borderId="47" xfId="0" applyFont="1" applyFill="1" applyBorder="1" applyAlignment="1">
      <alignment horizontal="center" vertical="center" wrapText="1"/>
    </xf>
    <xf numFmtId="0" fontId="20" fillId="44" borderId="33" xfId="0" applyFont="1" applyFill="1" applyBorder="1" applyAlignment="1">
      <alignment horizontal="center" vertical="center"/>
    </xf>
    <xf numFmtId="164" fontId="0" fillId="40" borderId="129" xfId="0" applyNumberFormat="1" applyFill="1" applyBorder="1" applyAlignment="1">
      <alignment horizontal="center" vertical="center" wrapText="1"/>
    </xf>
    <xf numFmtId="164" fontId="0" fillId="40" borderId="149" xfId="0" applyNumberFormat="1" applyFill="1" applyBorder="1" applyAlignment="1">
      <alignment horizontal="center" vertical="center" wrapText="1"/>
    </xf>
    <xf numFmtId="164" fontId="0" fillId="40" borderId="99" xfId="0" applyNumberFormat="1" applyFill="1" applyBorder="1" applyAlignment="1">
      <alignment horizontal="center" vertical="center" wrapText="1"/>
    </xf>
    <xf numFmtId="164" fontId="0" fillId="43" borderId="129" xfId="0" applyNumberFormat="1" applyFill="1" applyBorder="1" applyAlignment="1">
      <alignment horizontal="center" vertical="center" wrapText="1"/>
    </xf>
    <xf numFmtId="164" fontId="0" fillId="43" borderId="149" xfId="0" applyNumberFormat="1" applyFill="1" applyBorder="1" applyAlignment="1">
      <alignment horizontal="center" vertical="center" wrapText="1"/>
    </xf>
    <xf numFmtId="164" fontId="0" fillId="43" borderId="99" xfId="0" applyNumberFormat="1" applyFill="1" applyBorder="1" applyAlignment="1">
      <alignment horizontal="center" vertical="center" wrapText="1"/>
    </xf>
    <xf numFmtId="2" fontId="0" fillId="41" borderId="129" xfId="0" applyNumberFormat="1" applyFill="1" applyBorder="1" applyAlignment="1">
      <alignment horizontal="center" vertical="center" wrapText="1"/>
    </xf>
    <xf numFmtId="2" fontId="0" fillId="41" borderId="149" xfId="0" applyNumberFormat="1" applyFill="1" applyBorder="1" applyAlignment="1">
      <alignment horizontal="center" vertical="center" wrapText="1"/>
    </xf>
    <xf numFmtId="2" fontId="0" fillId="41" borderId="99" xfId="0" applyNumberFormat="1" applyFill="1" applyBorder="1" applyAlignment="1">
      <alignment horizontal="center" vertical="center" wrapText="1"/>
    </xf>
    <xf numFmtId="164" fontId="0" fillId="41" borderId="129" xfId="0" applyNumberFormat="1" applyFill="1" applyBorder="1" applyAlignment="1">
      <alignment horizontal="center" vertical="center" wrapText="1"/>
    </xf>
    <xf numFmtId="164" fontId="0" fillId="41" borderId="149" xfId="0" applyNumberFormat="1" applyFill="1" applyBorder="1" applyAlignment="1">
      <alignment horizontal="center" vertical="center" wrapText="1"/>
    </xf>
    <xf numFmtId="164" fontId="0" fillId="41" borderId="99" xfId="0" applyNumberFormat="1" applyFill="1" applyBorder="1" applyAlignment="1">
      <alignment horizontal="center" vertical="center" wrapText="1"/>
    </xf>
    <xf numFmtId="0" fontId="1" fillId="8" borderId="54" xfId="0" applyFont="1" applyFill="1" applyBorder="1" applyAlignment="1">
      <alignment horizontal="center" vertical="center" wrapText="1"/>
    </xf>
    <xf numFmtId="0" fontId="1" fillId="8" borderId="56" xfId="0" applyFont="1" applyFill="1" applyBorder="1" applyAlignment="1">
      <alignment horizontal="center" vertical="center" wrapText="1"/>
    </xf>
    <xf numFmtId="164" fontId="0" fillId="42" borderId="129" xfId="0" applyNumberFormat="1" applyFill="1" applyBorder="1" applyAlignment="1">
      <alignment horizontal="center" vertical="center" wrapText="1"/>
    </xf>
    <xf numFmtId="164" fontId="0" fillId="42" borderId="149" xfId="0" applyNumberFormat="1" applyFill="1" applyBorder="1" applyAlignment="1">
      <alignment horizontal="center" vertical="center" wrapText="1"/>
    </xf>
    <xf numFmtId="164" fontId="0" fillId="42" borderId="99" xfId="0" applyNumberFormat="1" applyFill="1" applyBorder="1" applyAlignment="1">
      <alignment horizontal="center" vertical="center" wrapText="1"/>
    </xf>
    <xf numFmtId="0" fontId="1" fillId="27" borderId="45" xfId="0" applyFont="1" applyFill="1" applyBorder="1" applyAlignment="1">
      <alignment horizontal="center" wrapText="1"/>
    </xf>
    <xf numFmtId="0" fontId="1" fillId="27" borderId="112" xfId="0" applyFont="1" applyFill="1" applyBorder="1" applyAlignment="1">
      <alignment horizontal="center" wrapText="1"/>
    </xf>
    <xf numFmtId="0" fontId="1" fillId="27" borderId="17" xfId="0" applyFont="1" applyFill="1" applyBorder="1" applyAlignment="1">
      <alignment horizontal="center"/>
    </xf>
    <xf numFmtId="0" fontId="1" fillId="27" borderId="67" xfId="0" applyFont="1" applyFill="1" applyBorder="1" applyAlignment="1">
      <alignment horizontal="center"/>
    </xf>
    <xf numFmtId="2" fontId="0" fillId="42" borderId="129" xfId="0" applyNumberFormat="1" applyFill="1" applyBorder="1" applyAlignment="1">
      <alignment horizontal="center" vertical="center" wrapText="1"/>
    </xf>
    <xf numFmtId="2" fontId="0" fillId="42" borderId="149" xfId="0" applyNumberFormat="1" applyFill="1" applyBorder="1" applyAlignment="1">
      <alignment horizontal="center" vertical="center" wrapText="1"/>
    </xf>
    <xf numFmtId="2" fontId="0" fillId="42" borderId="99" xfId="0" applyNumberFormat="1" applyFill="1" applyBorder="1" applyAlignment="1">
      <alignment horizontal="center" vertical="center" wrapText="1"/>
    </xf>
    <xf numFmtId="0" fontId="3" fillId="23" borderId="60" xfId="0" applyFont="1" applyFill="1" applyBorder="1" applyAlignment="1">
      <alignment horizontal="center" vertical="center" wrapText="1"/>
    </xf>
    <xf numFmtId="0" fontId="3" fillId="23" borderId="54" xfId="0" applyFont="1" applyFill="1" applyBorder="1" applyAlignment="1">
      <alignment horizontal="center" vertical="center" wrapText="1"/>
    </xf>
    <xf numFmtId="0" fontId="3" fillId="23" borderId="56" xfId="0" applyFont="1" applyFill="1" applyBorder="1" applyAlignment="1">
      <alignment horizontal="center" vertical="center" wrapText="1"/>
    </xf>
    <xf numFmtId="0" fontId="14" fillId="10" borderId="60" xfId="0" applyFont="1" applyFill="1" applyBorder="1" applyAlignment="1">
      <alignment horizontal="center"/>
    </xf>
    <xf numFmtId="0" fontId="14" fillId="10" borderId="54" xfId="0" applyFont="1" applyFill="1" applyBorder="1" applyAlignment="1">
      <alignment horizontal="center"/>
    </xf>
    <xf numFmtId="0" fontId="1" fillId="27" borderId="49" xfId="0" applyFont="1" applyFill="1" applyBorder="1" applyAlignment="1">
      <alignment horizontal="center" vertical="center" wrapText="1"/>
    </xf>
    <xf numFmtId="0" fontId="1" fillId="27" borderId="66" xfId="0" applyFont="1" applyFill="1" applyBorder="1" applyAlignment="1">
      <alignment horizontal="center" vertical="center" wrapText="1"/>
    </xf>
    <xf numFmtId="0" fontId="1" fillId="27" borderId="47" xfId="0" applyFont="1" applyFill="1" applyBorder="1" applyAlignment="1">
      <alignment horizontal="center" vertical="center" wrapText="1"/>
    </xf>
    <xf numFmtId="0" fontId="3" fillId="29" borderId="49" xfId="0" applyFont="1" applyFill="1" applyBorder="1" applyAlignment="1">
      <alignment horizontal="center" vertical="center" wrapText="1"/>
    </xf>
    <xf numFmtId="0" fontId="3" fillId="29" borderId="47" xfId="0" applyFont="1" applyFill="1" applyBorder="1" applyAlignment="1">
      <alignment horizontal="center" vertical="center" wrapText="1"/>
    </xf>
    <xf numFmtId="0" fontId="14" fillId="10" borderId="60" xfId="0" applyFont="1" applyFill="1" applyBorder="1" applyAlignment="1">
      <alignment horizontal="center" vertical="center" wrapText="1"/>
    </xf>
    <xf numFmtId="0" fontId="1" fillId="24" borderId="45" xfId="0" applyFont="1" applyFill="1" applyBorder="1" applyAlignment="1">
      <alignment horizontal="center" wrapText="1"/>
    </xf>
    <xf numFmtId="0" fontId="1" fillId="24" borderId="112" xfId="0" applyFont="1" applyFill="1" applyBorder="1" applyAlignment="1">
      <alignment horizontal="center" wrapText="1"/>
    </xf>
    <xf numFmtId="0" fontId="1" fillId="24" borderId="57" xfId="0" applyFont="1" applyFill="1" applyBorder="1" applyAlignment="1">
      <alignment horizontal="center" vertical="center" wrapText="1"/>
    </xf>
    <xf numFmtId="0" fontId="1" fillId="24" borderId="26" xfId="0" applyFont="1" applyFill="1" applyBorder="1" applyAlignment="1">
      <alignment horizontal="center" vertical="center" wrapText="1"/>
    </xf>
    <xf numFmtId="0" fontId="1" fillId="24" borderId="35" xfId="0" applyFont="1" applyFill="1" applyBorder="1" applyAlignment="1">
      <alignment horizontal="center" vertical="center" wrapText="1"/>
    </xf>
    <xf numFmtId="0" fontId="1" fillId="24" borderId="31" xfId="0" applyFont="1" applyFill="1" applyBorder="1" applyAlignment="1">
      <alignment horizontal="center" vertical="center" wrapText="1"/>
    </xf>
    <xf numFmtId="0" fontId="1" fillId="17" borderId="60" xfId="0" applyFont="1" applyFill="1" applyBorder="1" applyAlignment="1">
      <alignment horizontal="center" wrapText="1"/>
    </xf>
    <xf numFmtId="0" fontId="1" fillId="17" borderId="54" xfId="0" applyFont="1" applyFill="1" applyBorder="1" applyAlignment="1">
      <alignment horizontal="center" wrapText="1"/>
    </xf>
    <xf numFmtId="0" fontId="1" fillId="17" borderId="56" xfId="0" applyFont="1" applyFill="1" applyBorder="1" applyAlignment="1">
      <alignment horizontal="center" wrapText="1"/>
    </xf>
    <xf numFmtId="0" fontId="1" fillId="27" borderId="60" xfId="0" applyFont="1" applyFill="1" applyBorder="1" applyAlignment="1">
      <alignment horizontal="center" wrapText="1"/>
    </xf>
    <xf numFmtId="0" fontId="1" fillId="27" borderId="54" xfId="0" applyFont="1" applyFill="1" applyBorder="1" applyAlignment="1">
      <alignment horizontal="center" wrapText="1"/>
    </xf>
    <xf numFmtId="0" fontId="1" fillId="27" borderId="56" xfId="0" applyFont="1" applyFill="1" applyBorder="1" applyAlignment="1">
      <alignment horizontal="center" wrapText="1"/>
    </xf>
    <xf numFmtId="0" fontId="14" fillId="28" borderId="60" xfId="0" applyFont="1" applyFill="1" applyBorder="1" applyAlignment="1">
      <alignment horizontal="center"/>
    </xf>
    <xf numFmtId="0" fontId="14" fillId="28" borderId="54" xfId="0" applyFont="1" applyFill="1" applyBorder="1" applyAlignment="1">
      <alignment horizontal="center"/>
    </xf>
    <xf numFmtId="0" fontId="14" fillId="28" borderId="56" xfId="0" applyFont="1" applyFill="1" applyBorder="1" applyAlignment="1">
      <alignment horizontal="center"/>
    </xf>
    <xf numFmtId="0" fontId="14" fillId="16" borderId="54" xfId="0" applyFont="1" applyFill="1" applyBorder="1" applyAlignment="1">
      <alignment horizontal="center" vertical="center" wrapText="1"/>
    </xf>
    <xf numFmtId="0" fontId="1" fillId="17" borderId="60" xfId="0" applyFont="1" applyFill="1" applyBorder="1" applyAlignment="1">
      <alignment horizontal="center"/>
    </xf>
    <xf numFmtId="0" fontId="1" fillId="17" borderId="54" xfId="0" applyFont="1" applyFill="1" applyBorder="1" applyAlignment="1">
      <alignment horizontal="center"/>
    </xf>
    <xf numFmtId="0" fontId="1" fillId="17" borderId="56" xfId="0" applyFont="1" applyFill="1" applyBorder="1" applyAlignment="1">
      <alignment horizontal="center"/>
    </xf>
    <xf numFmtId="0" fontId="1" fillId="17" borderId="68" xfId="0" applyFont="1" applyFill="1" applyBorder="1" applyAlignment="1">
      <alignment horizontal="center" vertical="center" wrapText="1"/>
    </xf>
    <xf numFmtId="0" fontId="1" fillId="17" borderId="112" xfId="0" applyFont="1" applyFill="1" applyBorder="1" applyAlignment="1">
      <alignment horizontal="center" vertical="center" wrapText="1"/>
    </xf>
    <xf numFmtId="0" fontId="1" fillId="17" borderId="26" xfId="0" applyFont="1" applyFill="1" applyBorder="1" applyAlignment="1">
      <alignment horizontal="left" vertical="center" wrapText="1"/>
    </xf>
    <xf numFmtId="0" fontId="1" fillId="17" borderId="57" xfId="0" applyFont="1" applyFill="1" applyBorder="1" applyAlignment="1">
      <alignment horizontal="left" vertical="center" wrapText="1"/>
    </xf>
    <xf numFmtId="0" fontId="1" fillId="17" borderId="45" xfId="0" applyFont="1" applyFill="1" applyBorder="1" applyAlignment="1">
      <alignment horizontal="center" wrapText="1"/>
    </xf>
    <xf numFmtId="0" fontId="1" fillId="17" borderId="112" xfId="0" applyFont="1" applyFill="1" applyBorder="1" applyAlignment="1">
      <alignment horizontal="center" wrapText="1"/>
    </xf>
    <xf numFmtId="0" fontId="1" fillId="8" borderId="112" xfId="0" applyFont="1" applyFill="1" applyBorder="1" applyAlignment="1">
      <alignment horizontal="center" vertical="center" wrapText="1"/>
    </xf>
    <xf numFmtId="164" fontId="0" fillId="40" borderId="59" xfId="0" applyNumberFormat="1" applyFill="1" applyBorder="1" applyAlignment="1">
      <alignment horizontal="center" vertical="center" wrapText="1"/>
    </xf>
    <xf numFmtId="0" fontId="0" fillId="2" borderId="2" xfId="0" applyFill="1" applyBorder="1" applyAlignment="1">
      <alignment horizontal="center" wrapText="1"/>
    </xf>
    <xf numFmtId="0" fontId="3" fillId="3" borderId="2" xfId="0" applyFont="1" applyFill="1" applyBorder="1" applyAlignment="1">
      <alignment horizontal="center" wrapText="1"/>
    </xf>
    <xf numFmtId="0" fontId="1" fillId="8" borderId="60" xfId="0" applyFont="1" applyFill="1" applyBorder="1" applyAlignment="1">
      <alignment horizontal="center"/>
    </xf>
    <xf numFmtId="0" fontId="1" fillId="8" borderId="56" xfId="0" applyFont="1" applyFill="1" applyBorder="1" applyAlignment="1">
      <alignment horizontal="center"/>
    </xf>
    <xf numFmtId="0" fontId="1" fillId="27" borderId="46" xfId="0" applyFont="1" applyFill="1" applyBorder="1" applyAlignment="1">
      <alignment horizontal="center" vertical="center" wrapText="1"/>
    </xf>
    <xf numFmtId="0" fontId="1" fillId="27" borderId="81" xfId="0" applyFont="1" applyFill="1" applyBorder="1" applyAlignment="1">
      <alignment horizontal="center" vertical="center" wrapText="1"/>
    </xf>
    <xf numFmtId="0" fontId="1" fillId="27" borderId="118" xfId="0" applyFont="1" applyFill="1" applyBorder="1" applyAlignment="1">
      <alignment horizontal="center" vertical="center" wrapText="1"/>
    </xf>
    <xf numFmtId="0" fontId="1" fillId="17" borderId="116" xfId="0" applyFont="1" applyFill="1" applyBorder="1" applyAlignment="1">
      <alignment horizontal="center" vertical="center" wrapText="1"/>
    </xf>
    <xf numFmtId="0" fontId="1" fillId="17" borderId="31" xfId="0" applyFont="1" applyFill="1" applyBorder="1" applyAlignment="1">
      <alignment horizontal="center" vertical="center" wrapText="1"/>
    </xf>
    <xf numFmtId="0" fontId="1" fillId="8" borderId="60" xfId="0" applyFont="1" applyFill="1" applyBorder="1" applyAlignment="1">
      <alignment horizontal="center" wrapText="1"/>
    </xf>
    <xf numFmtId="0" fontId="1" fillId="8" borderId="54" xfId="0" applyFont="1" applyFill="1" applyBorder="1" applyAlignment="1">
      <alignment horizontal="center" wrapText="1"/>
    </xf>
    <xf numFmtId="0" fontId="1" fillId="8" borderId="56" xfId="0" applyFont="1" applyFill="1" applyBorder="1" applyAlignment="1">
      <alignment horizontal="center" wrapText="1"/>
    </xf>
    <xf numFmtId="0" fontId="1" fillId="17" borderId="67" xfId="0" applyFont="1" applyFill="1" applyBorder="1" applyAlignment="1">
      <alignment horizontal="center" vertical="center" wrapText="1"/>
    </xf>
    <xf numFmtId="0" fontId="1" fillId="17" borderId="57" xfId="0" applyFont="1" applyFill="1" applyBorder="1" applyAlignment="1">
      <alignment horizontal="center" vertical="center" wrapText="1"/>
    </xf>
    <xf numFmtId="0" fontId="1" fillId="8" borderId="117" xfId="0" applyFont="1" applyFill="1" applyBorder="1" applyAlignment="1">
      <alignment horizontal="left" vertical="center" wrapText="1"/>
    </xf>
    <xf numFmtId="0" fontId="1" fillId="8" borderId="64" xfId="0" applyFont="1" applyFill="1" applyBorder="1" applyAlignment="1">
      <alignment horizontal="left" vertical="center" wrapText="1"/>
    </xf>
    <xf numFmtId="0" fontId="1" fillId="8" borderId="92" xfId="0" applyFont="1" applyFill="1" applyBorder="1" applyAlignment="1">
      <alignment horizontal="left" vertical="center" wrapText="1"/>
    </xf>
    <xf numFmtId="0" fontId="1" fillId="8" borderId="49" xfId="0" applyFont="1" applyFill="1" applyBorder="1" applyAlignment="1">
      <alignment horizontal="center" vertical="center" wrapText="1"/>
    </xf>
    <xf numFmtId="0" fontId="1" fillId="8" borderId="66" xfId="0" applyFont="1" applyFill="1" applyBorder="1" applyAlignment="1">
      <alignment horizontal="center" vertical="center" wrapText="1"/>
    </xf>
    <xf numFmtId="0" fontId="1" fillId="8" borderId="47" xfId="0" applyFont="1" applyFill="1" applyBorder="1" applyAlignment="1">
      <alignment horizontal="center" vertical="center" wrapText="1"/>
    </xf>
    <xf numFmtId="0" fontId="1" fillId="27" borderId="45" xfId="0" applyFont="1" applyFill="1" applyBorder="1" applyAlignment="1">
      <alignment horizontal="center"/>
    </xf>
    <xf numFmtId="0" fontId="1" fillId="27" borderId="68" xfId="0" applyFont="1" applyFill="1" applyBorder="1" applyAlignment="1">
      <alignment horizontal="center"/>
    </xf>
    <xf numFmtId="0" fontId="1" fillId="27" borderId="112" xfId="0" applyFont="1" applyFill="1" applyBorder="1" applyAlignment="1">
      <alignment horizontal="center"/>
    </xf>
    <xf numFmtId="0" fontId="1" fillId="27" borderId="65"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8" borderId="112" xfId="0" applyFont="1" applyFill="1" applyBorder="1" applyAlignment="1">
      <alignment horizontal="center" vertical="center" wrapText="1"/>
    </xf>
    <xf numFmtId="0" fontId="1" fillId="8" borderId="54" xfId="0" applyFont="1" applyFill="1" applyBorder="1" applyAlignment="1">
      <alignment horizontal="center"/>
    </xf>
    <xf numFmtId="0" fontId="3" fillId="8" borderId="68" xfId="0" applyFont="1" applyFill="1" applyBorder="1" applyAlignment="1">
      <alignment horizontal="center" vertical="center" wrapText="1"/>
    </xf>
    <xf numFmtId="0" fontId="1" fillId="27" borderId="26" xfId="0" applyFont="1" applyFill="1" applyBorder="1" applyAlignment="1">
      <alignment horizontal="left" vertical="center" wrapText="1"/>
    </xf>
    <xf numFmtId="0" fontId="1" fillId="27" borderId="35" xfId="0" applyFont="1" applyFill="1" applyBorder="1" applyAlignment="1">
      <alignment horizontal="left" vertical="center" wrapText="1"/>
    </xf>
    <xf numFmtId="0" fontId="1" fillId="27" borderId="17" xfId="0" applyFont="1" applyFill="1" applyBorder="1" applyAlignment="1">
      <alignment horizontal="left" vertical="center" wrapText="1"/>
    </xf>
    <xf numFmtId="0" fontId="1" fillId="27" borderId="67" xfId="0" applyFont="1" applyFill="1" applyBorder="1" applyAlignment="1">
      <alignment horizontal="left" vertical="center" wrapText="1"/>
    </xf>
    <xf numFmtId="0" fontId="1" fillId="27" borderId="116" xfId="0" applyFont="1" applyFill="1" applyBorder="1" applyAlignment="1">
      <alignment horizontal="center" vertical="center" wrapText="1"/>
    </xf>
    <xf numFmtId="0" fontId="1" fillId="27" borderId="57" xfId="0" applyFont="1" applyFill="1" applyBorder="1" applyAlignment="1">
      <alignment horizontal="center" vertical="center" wrapText="1"/>
    </xf>
    <xf numFmtId="0" fontId="1" fillId="27" borderId="35" xfId="0" applyFont="1" applyFill="1" applyBorder="1" applyAlignment="1">
      <alignment horizontal="center" vertical="center" wrapText="1"/>
    </xf>
    <xf numFmtId="0" fontId="1" fillId="8" borderId="45" xfId="0" applyFont="1" applyFill="1" applyBorder="1" applyAlignment="1">
      <alignment horizontal="center"/>
    </xf>
    <xf numFmtId="0" fontId="1" fillId="8" borderId="112" xfId="0" applyFont="1" applyFill="1" applyBorder="1" applyAlignment="1">
      <alignment horizontal="center"/>
    </xf>
    <xf numFmtId="164" fontId="2" fillId="41" borderId="129" xfId="0" applyNumberFormat="1" applyFont="1" applyFill="1" applyBorder="1" applyAlignment="1">
      <alignment horizontal="center" vertical="center"/>
    </xf>
    <xf numFmtId="0" fontId="2" fillId="41" borderId="149" xfId="0" applyFont="1" applyFill="1" applyBorder="1" applyAlignment="1">
      <alignment horizontal="center" vertical="center"/>
    </xf>
    <xf numFmtId="0" fontId="2" fillId="41" borderId="99" xfId="0" applyFont="1" applyFill="1" applyBorder="1" applyAlignment="1">
      <alignment horizontal="center" vertical="center"/>
    </xf>
    <xf numFmtId="2" fontId="2" fillId="43" borderId="129" xfId="0" applyNumberFormat="1" applyFont="1" applyFill="1" applyBorder="1" applyAlignment="1">
      <alignment horizontal="center" vertical="center"/>
    </xf>
    <xf numFmtId="2" fontId="2" fillId="43" borderId="149" xfId="0" applyNumberFormat="1" applyFont="1" applyFill="1" applyBorder="1" applyAlignment="1">
      <alignment horizontal="center" vertical="center"/>
    </xf>
    <xf numFmtId="2" fontId="2" fillId="43" borderId="99" xfId="0" applyNumberFormat="1" applyFont="1" applyFill="1" applyBorder="1" applyAlignment="1">
      <alignment horizontal="center" vertical="center"/>
    </xf>
    <xf numFmtId="164" fontId="2" fillId="43" borderId="129" xfId="0" applyNumberFormat="1" applyFont="1" applyFill="1" applyBorder="1" applyAlignment="1">
      <alignment horizontal="center" vertical="center"/>
    </xf>
    <xf numFmtId="0" fontId="2" fillId="43" borderId="149" xfId="0" applyFont="1" applyFill="1" applyBorder="1" applyAlignment="1">
      <alignment horizontal="center" vertical="center"/>
    </xf>
    <xf numFmtId="0" fontId="2" fillId="43" borderId="99" xfId="0" applyFont="1" applyFill="1" applyBorder="1" applyAlignment="1">
      <alignment horizontal="center" vertical="center"/>
    </xf>
    <xf numFmtId="164" fontId="2" fillId="50" borderId="129" xfId="0" applyNumberFormat="1" applyFont="1" applyFill="1" applyBorder="1" applyAlignment="1">
      <alignment horizontal="center" vertical="center"/>
    </xf>
    <xf numFmtId="0" fontId="2" fillId="50" borderId="99" xfId="0" applyFont="1" applyFill="1" applyBorder="1" applyAlignment="1">
      <alignment horizontal="center" vertical="center"/>
    </xf>
    <xf numFmtId="0" fontId="2" fillId="50" borderId="149" xfId="0" applyFont="1" applyFill="1" applyBorder="1" applyAlignment="1">
      <alignment horizontal="center" vertical="center"/>
    </xf>
    <xf numFmtId="1" fontId="2" fillId="41" borderId="129" xfId="0" applyNumberFormat="1" applyFont="1" applyFill="1" applyBorder="1" applyAlignment="1">
      <alignment horizontal="center" vertical="center"/>
    </xf>
    <xf numFmtId="1" fontId="2" fillId="41" borderId="149" xfId="0" applyNumberFormat="1" applyFont="1" applyFill="1" applyBorder="1" applyAlignment="1">
      <alignment horizontal="center" vertical="center"/>
    </xf>
    <xf numFmtId="1" fontId="2" fillId="41" borderId="99" xfId="0" applyNumberFormat="1" applyFont="1" applyFill="1" applyBorder="1" applyAlignment="1">
      <alignment horizontal="center" vertical="center"/>
    </xf>
    <xf numFmtId="164" fontId="6" fillId="40" borderId="129" xfId="0" applyNumberFormat="1" applyFont="1" applyFill="1" applyBorder="1" applyAlignment="1">
      <alignment horizontal="center" vertical="center"/>
    </xf>
    <xf numFmtId="0" fontId="6" fillId="40" borderId="149" xfId="0" applyFont="1" applyFill="1" applyBorder="1" applyAlignment="1">
      <alignment horizontal="center" vertical="center"/>
    </xf>
    <xf numFmtId="0" fontId="6" fillId="40" borderId="99" xfId="0" applyFont="1" applyFill="1" applyBorder="1" applyAlignment="1">
      <alignment horizontal="center" vertical="center"/>
    </xf>
    <xf numFmtId="164" fontId="6" fillId="43" borderId="129" xfId="0" applyNumberFormat="1" applyFont="1" applyFill="1" applyBorder="1" applyAlignment="1">
      <alignment horizontal="center" vertical="center"/>
    </xf>
    <xf numFmtId="0" fontId="6" fillId="43" borderId="149" xfId="0" applyFont="1" applyFill="1" applyBorder="1" applyAlignment="1">
      <alignment horizontal="center" vertical="center"/>
    </xf>
    <xf numFmtId="0" fontId="6" fillId="43" borderId="99" xfId="0" applyFont="1" applyFill="1" applyBorder="1" applyAlignment="1">
      <alignment horizontal="center" vertical="center"/>
    </xf>
    <xf numFmtId="0" fontId="12" fillId="46" borderId="149" xfId="0" applyFont="1" applyFill="1" applyBorder="1" applyAlignment="1">
      <alignment horizontal="center" vertical="center"/>
    </xf>
    <xf numFmtId="0" fontId="12" fillId="46" borderId="99" xfId="0" applyFont="1" applyFill="1" applyBorder="1" applyAlignment="1">
      <alignment horizontal="center" vertical="center"/>
    </xf>
    <xf numFmtId="0" fontId="1" fillId="17" borderId="80" xfId="0" applyFont="1" applyFill="1" applyBorder="1" applyAlignment="1">
      <alignment horizontal="center" vertical="center" wrapText="1"/>
    </xf>
    <xf numFmtId="0" fontId="1" fillId="17" borderId="66" xfId="0" applyFont="1" applyFill="1" applyBorder="1" applyAlignment="1">
      <alignment horizontal="center" vertical="center" wrapText="1"/>
    </xf>
    <xf numFmtId="0" fontId="3" fillId="18" borderId="49" xfId="0" applyFont="1" applyFill="1" applyBorder="1" applyAlignment="1">
      <alignment horizontal="center" vertical="center" wrapText="1"/>
    </xf>
    <xf numFmtId="0" fontId="3" fillId="18" borderId="47" xfId="0" applyFont="1" applyFill="1" applyBorder="1" applyAlignment="1">
      <alignment horizontal="center" vertical="center" wrapText="1"/>
    </xf>
    <xf numFmtId="0" fontId="4" fillId="10" borderId="47" xfId="0" applyFont="1" applyFill="1" applyBorder="1" applyAlignment="1">
      <alignment horizontal="center"/>
    </xf>
    <xf numFmtId="0" fontId="3" fillId="8" borderId="49" xfId="0" applyFont="1" applyFill="1" applyBorder="1" applyAlignment="1">
      <alignment horizontal="center" vertical="center" wrapText="1"/>
    </xf>
    <xf numFmtId="0" fontId="1" fillId="8" borderId="75" xfId="0" applyFont="1" applyFill="1" applyBorder="1" applyAlignment="1">
      <alignment horizontal="center" vertical="center"/>
    </xf>
    <xf numFmtId="0" fontId="1" fillId="8" borderId="26" xfId="0" applyFont="1" applyFill="1" applyBorder="1" applyAlignment="1">
      <alignment horizontal="center" vertical="center" wrapText="1"/>
    </xf>
    <xf numFmtId="0" fontId="4" fillId="26" borderId="35" xfId="0" applyFont="1" applyFill="1" applyBorder="1" applyAlignment="1">
      <alignment horizontal="center" wrapText="1"/>
    </xf>
    <xf numFmtId="0" fontId="4" fillId="26" borderId="31" xfId="0" applyFont="1" applyFill="1" applyBorder="1" applyAlignment="1">
      <alignment horizontal="center" wrapText="1"/>
    </xf>
    <xf numFmtId="0" fontId="1" fillId="17" borderId="17" xfId="0" applyFont="1" applyFill="1" applyBorder="1" applyAlignment="1">
      <alignment horizontal="left" vertical="center" wrapText="1"/>
    </xf>
    <xf numFmtId="0" fontId="4" fillId="16" borderId="54" xfId="0" applyFont="1" applyFill="1" applyBorder="1" applyAlignment="1">
      <alignment horizontal="center"/>
    </xf>
    <xf numFmtId="0" fontId="1" fillId="50" borderId="49" xfId="0" applyFont="1" applyFill="1" applyBorder="1" applyAlignment="1">
      <alignment horizontal="center" vertical="center" wrapText="1"/>
    </xf>
    <xf numFmtId="0" fontId="1" fillId="50" borderId="60" xfId="0" applyFont="1" applyFill="1" applyBorder="1" applyAlignment="1">
      <alignment horizontal="center" vertical="center" wrapText="1"/>
    </xf>
    <xf numFmtId="0" fontId="4" fillId="50" borderId="56" xfId="0" applyFont="1" applyFill="1" applyBorder="1" applyAlignment="1">
      <alignment horizontal="center"/>
    </xf>
    <xf numFmtId="0" fontId="1" fillId="50" borderId="45" xfId="0" applyFont="1" applyFill="1" applyBorder="1" applyAlignment="1">
      <alignment horizontal="center" vertical="center"/>
    </xf>
    <xf numFmtId="0" fontId="1" fillId="50" borderId="116" xfId="0" applyFont="1" applyFill="1" applyBorder="1" applyAlignment="1">
      <alignment horizontal="center" vertical="center" wrapText="1"/>
    </xf>
    <xf numFmtId="0" fontId="4" fillId="50" borderId="57" xfId="0" applyFont="1" applyFill="1" applyBorder="1" applyAlignment="1">
      <alignment horizontal="center"/>
    </xf>
    <xf numFmtId="0" fontId="1" fillId="27" borderId="92" xfId="0" applyFont="1" applyFill="1" applyBorder="1" applyAlignment="1">
      <alignment horizontal="center" vertical="center" wrapText="1"/>
    </xf>
    <xf numFmtId="0" fontId="3" fillId="8" borderId="60" xfId="0" applyFont="1" applyFill="1" applyBorder="1" applyAlignment="1">
      <alignment horizontal="center" vertical="center"/>
    </xf>
    <xf numFmtId="0" fontId="3" fillId="8" borderId="56" xfId="0" applyFont="1" applyFill="1" applyBorder="1" applyAlignment="1">
      <alignment horizontal="center" vertical="center"/>
    </xf>
    <xf numFmtId="0" fontId="4" fillId="16" borderId="57" xfId="0" applyFont="1" applyFill="1" applyBorder="1" applyAlignment="1">
      <alignment horizontal="center"/>
    </xf>
    <xf numFmtId="0" fontId="4" fillId="0" borderId="32" xfId="0" applyFont="1" applyBorder="1" applyAlignment="1">
      <alignment horizontal="center"/>
    </xf>
    <xf numFmtId="0" fontId="3" fillId="2" borderId="1" xfId="0" applyFont="1" applyFill="1" applyBorder="1" applyAlignment="1">
      <alignment horizontal="center" wrapText="1"/>
    </xf>
    <xf numFmtId="0" fontId="8" fillId="17" borderId="45" xfId="0" applyFont="1" applyFill="1" applyBorder="1" applyAlignment="1">
      <alignment horizontal="center" vertical="center" wrapText="1"/>
    </xf>
    <xf numFmtId="0" fontId="8" fillId="6" borderId="17" xfId="0" applyFont="1" applyFill="1" applyBorder="1" applyAlignment="1">
      <alignment horizontal="center" vertical="center"/>
    </xf>
    <xf numFmtId="0" fontId="1" fillId="6" borderId="17" xfId="0" applyFont="1" applyFill="1" applyBorder="1" applyAlignment="1">
      <alignment horizontal="left" vertical="center" wrapText="1"/>
    </xf>
    <xf numFmtId="0" fontId="1" fillId="6" borderId="21" xfId="0" applyFont="1" applyFill="1" applyBorder="1" applyAlignment="1">
      <alignment horizontal="center" vertical="center"/>
    </xf>
    <xf numFmtId="0" fontId="3" fillId="31" borderId="100" xfId="0" applyFont="1" applyFill="1" applyBorder="1" applyAlignment="1">
      <alignment horizontal="center" vertical="center" wrapText="1"/>
    </xf>
    <xf numFmtId="0" fontId="3" fillId="31" borderId="101" xfId="0" applyFont="1" applyFill="1" applyBorder="1" applyAlignment="1">
      <alignment horizontal="center" vertical="center" wrapText="1"/>
    </xf>
    <xf numFmtId="0" fontId="3" fillId="31" borderId="104" xfId="0" applyFont="1" applyFill="1" applyBorder="1" applyAlignment="1">
      <alignment horizontal="center" vertical="center" wrapText="1"/>
    </xf>
    <xf numFmtId="0" fontId="14" fillId="13" borderId="49" xfId="0" applyFont="1" applyFill="1" applyBorder="1" applyAlignment="1">
      <alignment horizontal="center" vertical="center"/>
    </xf>
    <xf numFmtId="0" fontId="14" fillId="13" borderId="66" xfId="0" applyFont="1" applyFill="1" applyBorder="1" applyAlignment="1">
      <alignment horizontal="center" vertical="center"/>
    </xf>
    <xf numFmtId="0" fontId="14" fillId="13" borderId="47" xfId="0" applyFont="1" applyFill="1" applyBorder="1" applyAlignment="1">
      <alignment horizontal="center" vertical="center"/>
    </xf>
    <xf numFmtId="0" fontId="14" fillId="13" borderId="60" xfId="0" applyFont="1" applyFill="1" applyBorder="1" applyAlignment="1">
      <alignment horizontal="center" vertical="center" wrapText="1"/>
    </xf>
    <xf numFmtId="0" fontId="14" fillId="13" borderId="54" xfId="0" applyFont="1" applyFill="1" applyBorder="1" applyAlignment="1">
      <alignment horizontal="center" vertical="center" wrapText="1"/>
    </xf>
    <xf numFmtId="0" fontId="14" fillId="13" borderId="56"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4" fillId="0" borderId="33" xfId="0" applyFont="1" applyBorder="1" applyAlignment="1">
      <alignment horizontal="center"/>
    </xf>
    <xf numFmtId="0" fontId="1" fillId="17" borderId="22" xfId="0" applyFont="1" applyFill="1" applyBorder="1" applyAlignment="1">
      <alignment horizontal="center" vertical="center" wrapText="1"/>
    </xf>
    <xf numFmtId="0" fontId="1" fillId="17" borderId="69" xfId="0" applyFont="1" applyFill="1" applyBorder="1" applyAlignment="1">
      <alignment horizontal="center" vertical="center" wrapText="1"/>
    </xf>
    <xf numFmtId="0" fontId="3" fillId="18" borderId="23" xfId="0" applyFont="1" applyFill="1" applyBorder="1" applyAlignment="1">
      <alignment horizontal="left" vertical="center" wrapText="1"/>
    </xf>
    <xf numFmtId="0" fontId="3" fillId="18" borderId="17" xfId="0" applyFont="1" applyFill="1" applyBorder="1" applyAlignment="1">
      <alignment horizontal="left" vertical="center" wrapText="1"/>
    </xf>
    <xf numFmtId="0" fontId="3" fillId="18" borderId="18" xfId="0" applyFont="1" applyFill="1" applyBorder="1" applyAlignment="1">
      <alignment horizontal="left" vertical="center" wrapText="1"/>
    </xf>
    <xf numFmtId="0" fontId="3" fillId="18" borderId="25" xfId="0" applyFont="1" applyFill="1" applyBorder="1" applyAlignment="1">
      <alignment horizontal="center" vertical="center" wrapText="1"/>
    </xf>
    <xf numFmtId="0" fontId="3" fillId="18" borderId="35" xfId="0" applyFont="1" applyFill="1" applyBorder="1" applyAlignment="1">
      <alignment horizontal="center" vertical="center" wrapText="1"/>
    </xf>
    <xf numFmtId="0" fontId="3" fillId="18" borderId="66" xfId="0" applyFont="1" applyFill="1" applyBorder="1" applyAlignment="1">
      <alignment horizontal="center" vertical="center" wrapText="1"/>
    </xf>
    <xf numFmtId="0" fontId="14" fillId="28" borderId="54" xfId="0" applyFont="1" applyFill="1" applyBorder="1" applyAlignment="1">
      <alignment horizontal="center" vertical="center"/>
    </xf>
    <xf numFmtId="0" fontId="3" fillId="30" borderId="60" xfId="0" applyFont="1" applyFill="1" applyBorder="1" applyAlignment="1">
      <alignment horizontal="center" vertical="center" wrapText="1"/>
    </xf>
    <xf numFmtId="0" fontId="3" fillId="30" borderId="54" xfId="0" applyFont="1" applyFill="1" applyBorder="1" applyAlignment="1">
      <alignment horizontal="center" vertical="center" wrapText="1"/>
    </xf>
    <xf numFmtId="0" fontId="4" fillId="10" borderId="54" xfId="0" applyFont="1" applyFill="1" applyBorder="1" applyAlignment="1">
      <alignment horizontal="center"/>
    </xf>
    <xf numFmtId="0" fontId="4" fillId="10" borderId="56" xfId="0" applyFont="1" applyFill="1" applyBorder="1" applyAlignment="1">
      <alignment horizontal="center"/>
    </xf>
    <xf numFmtId="0" fontId="1" fillId="50" borderId="26" xfId="0" applyFont="1" applyFill="1" applyBorder="1" applyAlignment="1">
      <alignment horizontal="left" vertical="center" wrapText="1"/>
    </xf>
    <xf numFmtId="0" fontId="3" fillId="30" borderId="49" xfId="0" applyFont="1" applyFill="1" applyBorder="1" applyAlignment="1">
      <alignment horizontal="center" vertical="center" wrapText="1"/>
    </xf>
    <xf numFmtId="0" fontId="3" fillId="30" borderId="66" xfId="0" applyFont="1" applyFill="1" applyBorder="1" applyAlignment="1">
      <alignment horizontal="center" vertical="center" wrapText="1"/>
    </xf>
    <xf numFmtId="0" fontId="3" fillId="30" borderId="47" xfId="0" applyFont="1" applyFill="1" applyBorder="1" applyAlignment="1">
      <alignment horizontal="center" vertical="center" wrapText="1"/>
    </xf>
    <xf numFmtId="0" fontId="14" fillId="28" borderId="60" xfId="0" applyFont="1" applyFill="1" applyBorder="1" applyAlignment="1">
      <alignment horizontal="center" vertical="center" wrapText="1"/>
    </xf>
    <xf numFmtId="0" fontId="14" fillId="28" borderId="54" xfId="0" applyFont="1" applyFill="1" applyBorder="1" applyAlignment="1">
      <alignment horizontal="center" vertical="center" wrapText="1"/>
    </xf>
    <xf numFmtId="0" fontId="14" fillId="28" borderId="56" xfId="0" applyFont="1" applyFill="1" applyBorder="1" applyAlignment="1">
      <alignment horizontal="center" vertical="center" wrapText="1"/>
    </xf>
    <xf numFmtId="0" fontId="14" fillId="16" borderId="49" xfId="0" applyFont="1" applyFill="1" applyBorder="1" applyAlignment="1">
      <alignment horizontal="center" vertical="center" wrapText="1"/>
    </xf>
    <xf numFmtId="0" fontId="14" fillId="16" borderId="66" xfId="0" applyFont="1" applyFill="1" applyBorder="1" applyAlignment="1">
      <alignment horizontal="center" vertical="center" wrapText="1"/>
    </xf>
    <xf numFmtId="0" fontId="9" fillId="44" borderId="0" xfId="0" applyFont="1" applyFill="1" applyAlignment="1">
      <alignment horizontal="center" vertical="center"/>
    </xf>
    <xf numFmtId="0" fontId="1" fillId="14" borderId="45" xfId="0" applyFont="1" applyFill="1" applyBorder="1" applyAlignment="1">
      <alignment horizontal="center" vertical="center" wrapText="1"/>
    </xf>
    <xf numFmtId="0" fontId="1" fillId="14" borderId="68" xfId="0" applyFont="1" applyFill="1" applyBorder="1" applyAlignment="1">
      <alignment horizontal="center" vertical="center" wrapText="1"/>
    </xf>
    <xf numFmtId="0" fontId="1" fillId="14" borderId="112" xfId="0" applyFont="1" applyFill="1" applyBorder="1" applyAlignment="1">
      <alignment horizontal="center" vertical="center" wrapText="1"/>
    </xf>
    <xf numFmtId="0" fontId="14" fillId="15" borderId="52" xfId="0" applyFont="1" applyFill="1" applyBorder="1" applyAlignment="1">
      <alignment horizontal="center" vertical="center"/>
    </xf>
    <xf numFmtId="0" fontId="14" fillId="15" borderId="17" xfId="0" applyFont="1" applyFill="1" applyBorder="1" applyAlignment="1">
      <alignment horizontal="center" vertical="center"/>
    </xf>
    <xf numFmtId="0" fontId="14" fillId="15" borderId="67" xfId="0" applyFont="1" applyFill="1" applyBorder="1" applyAlignment="1">
      <alignment horizontal="center" vertical="center"/>
    </xf>
    <xf numFmtId="0" fontId="1" fillId="18" borderId="60" xfId="0" applyFont="1" applyFill="1" applyBorder="1" applyAlignment="1">
      <alignment horizontal="center" vertical="center" wrapText="1"/>
    </xf>
    <xf numFmtId="0" fontId="1" fillId="18" borderId="54" xfId="0" applyFont="1" applyFill="1" applyBorder="1" applyAlignment="1">
      <alignment horizontal="center" vertical="center" wrapText="1"/>
    </xf>
    <xf numFmtId="0" fontId="1" fillId="18" borderId="56" xfId="0" applyFont="1" applyFill="1" applyBorder="1" applyAlignment="1">
      <alignment horizontal="center" vertical="center" wrapText="1"/>
    </xf>
    <xf numFmtId="0" fontId="14" fillId="15" borderId="143" xfId="0" applyFont="1" applyFill="1" applyBorder="1" applyAlignment="1">
      <alignment horizontal="center" vertical="center"/>
    </xf>
    <xf numFmtId="0" fontId="14" fillId="15" borderId="144" xfId="0" applyFont="1" applyFill="1" applyBorder="1" applyAlignment="1">
      <alignment horizontal="center" vertical="center"/>
    </xf>
    <xf numFmtId="0" fontId="14" fillId="15" borderId="145" xfId="0" applyFont="1" applyFill="1" applyBorder="1" applyAlignment="1">
      <alignment horizontal="center" vertical="center"/>
    </xf>
    <xf numFmtId="0" fontId="1" fillId="18" borderId="116" xfId="0" applyFont="1" applyFill="1" applyBorder="1" applyAlignment="1">
      <alignment horizontal="center" vertical="center" wrapText="1"/>
    </xf>
    <xf numFmtId="0" fontId="1" fillId="18" borderId="45" xfId="0" applyFont="1" applyFill="1" applyBorder="1" applyAlignment="1">
      <alignment horizontal="center" vertical="center" wrapText="1"/>
    </xf>
    <xf numFmtId="0" fontId="1" fillId="29" borderId="35" xfId="0" applyFont="1" applyFill="1" applyBorder="1" applyAlignment="1">
      <alignment horizontal="left" vertical="center" wrapText="1"/>
    </xf>
    <xf numFmtId="0" fontId="1" fillId="25" borderId="116" xfId="0" applyFont="1" applyFill="1" applyBorder="1" applyAlignment="1">
      <alignment horizontal="center" vertical="center" wrapText="1"/>
    </xf>
    <xf numFmtId="0" fontId="1" fillId="29" borderId="60" xfId="0" applyFont="1" applyFill="1" applyBorder="1" applyAlignment="1">
      <alignment horizontal="center" vertical="center" wrapText="1"/>
    </xf>
    <xf numFmtId="0" fontId="1" fillId="29" borderId="54" xfId="0" applyFont="1" applyFill="1" applyBorder="1" applyAlignment="1">
      <alignment horizontal="center" vertical="center" wrapText="1"/>
    </xf>
    <xf numFmtId="0" fontId="1" fillId="29" borderId="56" xfId="0" applyFont="1" applyFill="1" applyBorder="1" applyAlignment="1">
      <alignment horizontal="center" vertical="center" wrapText="1"/>
    </xf>
    <xf numFmtId="0" fontId="1" fillId="29" borderId="45" xfId="0" applyFont="1" applyFill="1" applyBorder="1" applyAlignment="1">
      <alignment horizontal="center" vertical="center" wrapText="1"/>
    </xf>
    <xf numFmtId="0" fontId="1" fillId="29" borderId="68" xfId="0" applyFont="1" applyFill="1" applyBorder="1" applyAlignment="1">
      <alignment horizontal="center" vertical="center" wrapText="1"/>
    </xf>
    <xf numFmtId="0" fontId="1" fillId="29" borderId="112"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33" xfId="0" applyFont="1" applyFill="1" applyBorder="1" applyAlignment="1">
      <alignment horizontal="center" vertical="center" wrapText="1"/>
    </xf>
    <xf numFmtId="0" fontId="1" fillId="25" borderId="69" xfId="0" applyFont="1" applyFill="1" applyBorder="1" applyAlignment="1">
      <alignment horizontal="center" vertical="center" wrapText="1"/>
    </xf>
    <xf numFmtId="0" fontId="1" fillId="25" borderId="45" xfId="0" applyFont="1" applyFill="1" applyBorder="1" applyAlignment="1">
      <alignment horizontal="center" vertical="center" wrapText="1"/>
    </xf>
    <xf numFmtId="164" fontId="0" fillId="50" borderId="152" xfId="0" applyNumberFormat="1" applyFill="1" applyBorder="1" applyAlignment="1">
      <alignment horizontal="center" vertical="center" wrapText="1"/>
    </xf>
    <xf numFmtId="164" fontId="0" fillId="50" borderId="154" xfId="0" applyNumberFormat="1" applyFill="1" applyBorder="1" applyAlignment="1">
      <alignment horizontal="center" vertical="center" wrapText="1"/>
    </xf>
    <xf numFmtId="164" fontId="0" fillId="50" borderId="153" xfId="0" applyNumberFormat="1" applyFill="1" applyBorder="1" applyAlignment="1">
      <alignment horizontal="center" vertical="center" wrapText="1"/>
    </xf>
    <xf numFmtId="164" fontId="0" fillId="51" borderId="153" xfId="0" applyNumberFormat="1" applyFill="1" applyBorder="1" applyAlignment="1">
      <alignment horizontal="center" vertical="center" wrapText="1"/>
    </xf>
    <xf numFmtId="164" fontId="0" fillId="51" borderId="154" xfId="0" applyNumberFormat="1" applyFill="1" applyBorder="1" applyAlignment="1">
      <alignment horizontal="center" vertical="center" wrapText="1"/>
    </xf>
    <xf numFmtId="164" fontId="0" fillId="51" borderId="152" xfId="0" applyNumberFormat="1" applyFill="1" applyBorder="1" applyAlignment="1">
      <alignment horizontal="center" vertical="center" wrapText="1"/>
    </xf>
    <xf numFmtId="164" fontId="0" fillId="51" borderId="134" xfId="0" applyNumberFormat="1" applyFill="1" applyBorder="1" applyAlignment="1">
      <alignment horizontal="center" vertical="center" wrapText="1"/>
    </xf>
    <xf numFmtId="164" fontId="0" fillId="51" borderId="137" xfId="0" applyNumberFormat="1" applyFill="1" applyBorder="1" applyAlignment="1">
      <alignment horizontal="center" vertical="center" wrapText="1"/>
    </xf>
    <xf numFmtId="164" fontId="0" fillId="50" borderId="151" xfId="0" applyNumberFormat="1" applyFill="1" applyBorder="1" applyAlignment="1">
      <alignment horizontal="center" vertical="center" wrapText="1"/>
    </xf>
    <xf numFmtId="164" fontId="0" fillId="50" borderId="121" xfId="0" applyNumberFormat="1" applyFill="1" applyBorder="1" applyAlignment="1">
      <alignment horizontal="center" vertical="center" wrapText="1"/>
    </xf>
    <xf numFmtId="164" fontId="0" fillId="50" borderId="137" xfId="0" applyNumberFormat="1" applyFill="1" applyBorder="1" applyAlignment="1">
      <alignment horizontal="center" vertical="center" wrapText="1"/>
    </xf>
    <xf numFmtId="164" fontId="0" fillId="50" borderId="134" xfId="0" applyNumberFormat="1" applyFill="1" applyBorder="1" applyAlignment="1">
      <alignment horizontal="center" vertical="center" wrapText="1"/>
    </xf>
    <xf numFmtId="2" fontId="0" fillId="51" borderId="152" xfId="0" applyNumberFormat="1" applyFill="1" applyBorder="1" applyAlignment="1">
      <alignment horizontal="center" vertical="center" wrapText="1"/>
    </xf>
    <xf numFmtId="2" fontId="0" fillId="51" borderId="154" xfId="0" applyNumberFormat="1" applyFill="1" applyBorder="1" applyAlignment="1">
      <alignment horizontal="center" vertical="center" wrapText="1"/>
    </xf>
    <xf numFmtId="2" fontId="0" fillId="51" borderId="153" xfId="0" applyNumberFormat="1" applyFill="1" applyBorder="1" applyAlignment="1">
      <alignment horizontal="center" vertical="center" wrapText="1"/>
    </xf>
    <xf numFmtId="0" fontId="0" fillId="50" borderId="60" xfId="0" applyFill="1" applyBorder="1" applyAlignment="1">
      <alignment horizontal="center" vertical="center" wrapText="1"/>
    </xf>
    <xf numFmtId="0" fontId="0" fillId="50" borderId="56" xfId="0" applyFill="1" applyBorder="1" applyAlignment="1">
      <alignment horizontal="center" vertical="center" wrapText="1"/>
    </xf>
    <xf numFmtId="0" fontId="0" fillId="51" borderId="60" xfId="0" applyFill="1" applyBorder="1" applyAlignment="1">
      <alignment horizontal="center" vertical="center" wrapText="1"/>
    </xf>
    <xf numFmtId="0" fontId="0" fillId="51" borderId="54" xfId="0" applyFill="1" applyBorder="1" applyAlignment="1">
      <alignment horizontal="center" vertical="center" wrapText="1"/>
    </xf>
    <xf numFmtId="0" fontId="0" fillId="50" borderId="75" xfId="0" applyFill="1" applyBorder="1" applyAlignment="1">
      <alignment horizontal="center" vertical="center" wrapText="1"/>
    </xf>
    <xf numFmtId="0" fontId="0" fillId="50" borderId="70" xfId="0" applyFill="1" applyBorder="1" applyAlignment="1">
      <alignment horizontal="center" vertical="center" wrapText="1"/>
    </xf>
    <xf numFmtId="0" fontId="0" fillId="50" borderId="72" xfId="0" applyFill="1" applyBorder="1" applyAlignment="1">
      <alignment horizontal="center" vertical="center" wrapText="1"/>
    </xf>
    <xf numFmtId="0" fontId="0" fillId="51" borderId="84" xfId="0" applyFill="1" applyBorder="1" applyAlignment="1">
      <alignment horizontal="center" vertical="center" wrapText="1"/>
    </xf>
    <xf numFmtId="0" fontId="0" fillId="51" borderId="72" xfId="0" applyFill="1" applyBorder="1" applyAlignment="1">
      <alignment horizontal="center" vertical="center" wrapText="1"/>
    </xf>
    <xf numFmtId="0" fontId="0" fillId="50" borderId="54" xfId="0" applyFill="1" applyBorder="1" applyAlignment="1">
      <alignment horizontal="center" vertical="center" wrapText="1"/>
    </xf>
    <xf numFmtId="0" fontId="0" fillId="51" borderId="56" xfId="0" applyFill="1" applyBorder="1" applyAlignment="1">
      <alignment horizontal="center" vertical="center" wrapText="1"/>
    </xf>
    <xf numFmtId="0" fontId="9" fillId="50" borderId="60" xfId="0" applyFont="1" applyFill="1" applyBorder="1" applyAlignment="1">
      <alignment horizontal="center" vertical="center" wrapText="1"/>
    </xf>
    <xf numFmtId="0" fontId="9" fillId="51" borderId="60" xfId="0" applyFont="1" applyFill="1" applyBorder="1" applyAlignment="1">
      <alignment horizontal="center" vertical="center" wrapText="1"/>
    </xf>
    <xf numFmtId="2" fontId="0" fillId="50" borderId="125" xfId="0" applyNumberFormat="1" applyFill="1" applyBorder="1" applyAlignment="1">
      <alignment horizontal="center" vertical="center" wrapText="1"/>
    </xf>
    <xf numFmtId="2" fontId="0" fillId="50" borderId="159" xfId="0" applyNumberFormat="1" applyFill="1" applyBorder="1" applyAlignment="1">
      <alignment horizontal="center" vertical="center" wrapText="1"/>
    </xf>
    <xf numFmtId="164" fontId="0" fillId="50" borderId="125" xfId="0" applyNumberFormat="1" applyFill="1" applyBorder="1" applyAlignment="1">
      <alignment horizontal="center" vertical="center" wrapText="1"/>
    </xf>
    <xf numFmtId="164" fontId="0" fillId="50" borderId="159" xfId="0" applyNumberFormat="1" applyFill="1" applyBorder="1" applyAlignment="1">
      <alignment horizontal="center" vertical="center" wrapText="1"/>
    </xf>
    <xf numFmtId="0" fontId="0" fillId="49" borderId="84" xfId="0" applyFill="1" applyBorder="1" applyAlignment="1">
      <alignment horizontal="center" vertical="center" wrapText="1"/>
    </xf>
    <xf numFmtId="0" fontId="0" fillId="49" borderId="70" xfId="0" applyFill="1" applyBorder="1" applyAlignment="1">
      <alignment horizontal="center" vertical="center" wrapText="1"/>
    </xf>
    <xf numFmtId="0" fontId="0" fillId="49" borderId="72" xfId="0" applyFill="1" applyBorder="1" applyAlignment="1">
      <alignment horizontal="center" vertical="center" wrapText="1"/>
    </xf>
    <xf numFmtId="164" fontId="0" fillId="51" borderId="125" xfId="0" applyNumberFormat="1" applyFill="1" applyBorder="1" applyAlignment="1">
      <alignment horizontal="center" vertical="center" wrapText="1"/>
    </xf>
    <xf numFmtId="164" fontId="0" fillId="51" borderId="160" xfId="0" applyNumberFormat="1" applyFill="1" applyBorder="1" applyAlignment="1">
      <alignment horizontal="center" vertical="center" wrapText="1"/>
    </xf>
    <xf numFmtId="164" fontId="0" fillId="51" borderId="159" xfId="0" applyNumberFormat="1" applyFill="1" applyBorder="1" applyAlignment="1">
      <alignment horizontal="center" vertical="center" wrapText="1"/>
    </xf>
    <xf numFmtId="2" fontId="0" fillId="50" borderId="152" xfId="0" applyNumberFormat="1" applyFill="1" applyBorder="1" applyAlignment="1">
      <alignment horizontal="center" vertical="center" wrapText="1"/>
    </xf>
    <xf numFmtId="2" fontId="0" fillId="50" borderId="153" xfId="0" applyNumberFormat="1" applyFill="1" applyBorder="1" applyAlignment="1">
      <alignment horizontal="center" vertical="center" wrapText="1"/>
    </xf>
    <xf numFmtId="2" fontId="0" fillId="50" borderId="94" xfId="0" applyNumberFormat="1" applyFill="1" applyBorder="1" applyAlignment="1">
      <alignment horizontal="center" vertical="center" wrapText="1"/>
    </xf>
    <xf numFmtId="2" fontId="0" fillId="50" borderId="74" xfId="0" applyNumberFormat="1" applyFill="1" applyBorder="1" applyAlignment="1">
      <alignment horizontal="center" vertical="center" wrapText="1"/>
    </xf>
    <xf numFmtId="2" fontId="0" fillId="51" borderId="94" xfId="0" applyNumberFormat="1" applyFill="1" applyBorder="1" applyAlignment="1">
      <alignment horizontal="center" vertical="center" wrapText="1"/>
    </xf>
    <xf numFmtId="2" fontId="0" fillId="51" borderId="73" xfId="0" applyNumberFormat="1" applyFill="1" applyBorder="1" applyAlignment="1">
      <alignment horizontal="center" vertical="center" wrapText="1"/>
    </xf>
    <xf numFmtId="2" fontId="0" fillId="51" borderId="74" xfId="0" applyNumberFormat="1" applyFill="1" applyBorder="1" applyAlignment="1">
      <alignment horizontal="center" vertical="center" wrapText="1"/>
    </xf>
    <xf numFmtId="2" fontId="0" fillId="50" borderId="73" xfId="0" applyNumberFormat="1" applyFill="1" applyBorder="1" applyAlignment="1">
      <alignment horizontal="center" vertical="center" wrapText="1"/>
    </xf>
    <xf numFmtId="2" fontId="0" fillId="50" borderId="163" xfId="0" applyNumberFormat="1" applyFill="1" applyBorder="1" applyAlignment="1">
      <alignment horizontal="center" vertical="center" wrapText="1"/>
    </xf>
    <xf numFmtId="2" fontId="0" fillId="50" borderId="82" xfId="0" applyNumberFormat="1" applyFill="1" applyBorder="1" applyAlignment="1">
      <alignment horizontal="center" vertical="center" wrapText="1"/>
    </xf>
    <xf numFmtId="2" fontId="0" fillId="51" borderId="46" xfId="0" applyNumberFormat="1" applyFill="1" applyBorder="1" applyAlignment="1">
      <alignment horizontal="center" vertical="center" wrapText="1"/>
    </xf>
    <xf numFmtId="2" fontId="0" fillId="51" borderId="48" xfId="0" applyNumberFormat="1" applyFill="1" applyBorder="1" applyAlignment="1">
      <alignment horizontal="center" vertical="center" wrapText="1"/>
    </xf>
    <xf numFmtId="2" fontId="0" fillId="50" borderId="46" xfId="0" applyNumberFormat="1" applyFill="1" applyBorder="1" applyAlignment="1">
      <alignment horizontal="center" vertical="center" wrapText="1"/>
    </xf>
    <xf numFmtId="2" fontId="0" fillId="50" borderId="48" xfId="0" applyNumberFormat="1" applyFill="1" applyBorder="1" applyAlignment="1">
      <alignment horizontal="center" vertical="center" wrapText="1"/>
    </xf>
    <xf numFmtId="164" fontId="0" fillId="50" borderId="160" xfId="0" applyNumberFormat="1" applyFill="1" applyBorder="1" applyAlignment="1">
      <alignment horizontal="center" vertical="center" wrapText="1"/>
    </xf>
    <xf numFmtId="2" fontId="0" fillId="51" borderId="163" xfId="0" applyNumberFormat="1" applyFill="1" applyBorder="1" applyAlignment="1">
      <alignment horizontal="center" vertical="center" wrapText="1"/>
    </xf>
    <xf numFmtId="0" fontId="0" fillId="0" borderId="0" xfId="0" applyAlignment="1"/>
    <xf numFmtId="0" fontId="4" fillId="0" borderId="2" xfId="0" applyFont="1" applyBorder="1" applyAlignment="1"/>
    <xf numFmtId="0" fontId="4" fillId="16" borderId="68" xfId="0" applyFont="1" applyFill="1" applyBorder="1" applyAlignment="1"/>
    <xf numFmtId="0" fontId="4" fillId="16" borderId="112" xfId="0" applyFont="1" applyFill="1" applyBorder="1" applyAlignment="1"/>
    <xf numFmtId="0" fontId="4" fillId="26" borderId="47" xfId="0" applyFont="1" applyFill="1" applyBorder="1" applyAlignment="1"/>
    <xf numFmtId="0" fontId="4" fillId="26" borderId="112" xfId="0" applyFont="1" applyFill="1" applyBorder="1" applyAlignment="1"/>
    <xf numFmtId="0" fontId="4" fillId="52" borderId="85" xfId="0" applyFont="1" applyFill="1" applyBorder="1" applyAlignment="1"/>
    <xf numFmtId="0" fontId="4" fillId="16" borderId="33" xfId="0" applyFont="1" applyFill="1" applyBorder="1" applyAlignment="1"/>
    <xf numFmtId="0" fontId="4" fillId="10" borderId="35" xfId="0" applyFont="1" applyFill="1" applyBorder="1" applyAlignment="1"/>
    <xf numFmtId="0" fontId="4" fillId="10" borderId="47" xfId="0" applyFont="1" applyFill="1" applyBorder="1" applyAlignment="1"/>
    <xf numFmtId="0" fontId="4" fillId="10" borderId="112" xfId="0" applyFont="1" applyFill="1" applyBorder="1" applyAlignment="1"/>
    <xf numFmtId="0" fontId="4" fillId="16" borderId="67" xfId="0" applyFont="1" applyFill="1" applyBorder="1" applyAlignment="1"/>
    <xf numFmtId="0" fontId="4" fillId="16" borderId="35" xfId="0" applyFont="1" applyFill="1" applyBorder="1" applyAlignment="1"/>
    <xf numFmtId="0" fontId="4" fillId="16" borderId="56" xfId="0" applyFont="1" applyFill="1" applyBorder="1" applyAlignment="1"/>
    <xf numFmtId="0" fontId="4" fillId="16" borderId="18" xfId="0" applyFont="1" applyFill="1" applyBorder="1" applyAlignment="1"/>
    <xf numFmtId="0" fontId="4" fillId="15" borderId="17" xfId="0" applyFont="1" applyFill="1" applyBorder="1" applyAlignment="1"/>
    <xf numFmtId="0" fontId="4" fillId="15" borderId="24" xfId="0" applyFont="1" applyFill="1" applyBorder="1" applyAlignment="1"/>
    <xf numFmtId="0" fontId="4" fillId="10" borderId="31" xfId="0" applyFont="1" applyFill="1" applyBorder="1" applyAlignment="1"/>
    <xf numFmtId="0" fontId="4" fillId="10" borderId="24" xfId="0" applyFont="1" applyFill="1" applyBorder="1" applyAlignment="1"/>
    <xf numFmtId="0" fontId="4" fillId="0" borderId="33" xfId="0" applyFont="1" applyBorder="1" applyAlignment="1"/>
    <xf numFmtId="0" fontId="4" fillId="0" borderId="17" xfId="0" applyFont="1" applyBorder="1" applyAlignment="1"/>
    <xf numFmtId="0" fontId="4" fillId="0" borderId="24" xfId="0" applyFont="1" applyBorder="1" applyAlignment="1"/>
    <xf numFmtId="0" fontId="4" fillId="0" borderId="18" xfId="0" applyFont="1" applyBorder="1" applyAlignment="1"/>
    <xf numFmtId="0" fontId="4" fillId="10" borderId="72" xfId="0" applyFont="1" applyFill="1" applyBorder="1" applyAlignment="1"/>
    <xf numFmtId="0" fontId="4" fillId="16" borderId="17" xfId="0" applyFont="1" applyFill="1" applyBorder="1" applyAlignment="1"/>
    <xf numFmtId="0" fontId="4" fillId="16" borderId="31" xfId="0" applyFont="1" applyFill="1" applyBorder="1" applyAlignment="1"/>
    <xf numFmtId="0" fontId="4" fillId="50" borderId="35" xfId="0" applyFont="1" applyFill="1" applyBorder="1" applyAlignment="1"/>
    <xf numFmtId="0" fontId="4" fillId="50" borderId="47" xfId="0" applyFont="1" applyFill="1" applyBorder="1" applyAlignment="1"/>
    <xf numFmtId="0" fontId="4" fillId="50" borderId="112" xfId="0" applyFont="1" applyFill="1" applyBorder="1" applyAlignment="1"/>
    <xf numFmtId="0" fontId="4" fillId="10" borderId="66" xfId="0" applyFont="1" applyFill="1" applyBorder="1" applyAlignment="1"/>
    <xf numFmtId="0" fontId="9" fillId="28" borderId="35" xfId="0" applyFont="1" applyFill="1" applyBorder="1" applyAlignment="1"/>
    <xf numFmtId="0" fontId="9" fillId="28" borderId="31" xfId="0" applyFont="1" applyFill="1" applyBorder="1" applyAlignment="1"/>
  </cellXfs>
  <cellStyles count="2">
    <cellStyle name="Normal" xfId="0" builtinId="0"/>
    <cellStyle name="Porcentaje" xfId="1" builtinId="5"/>
  </cellStyles>
  <dxfs count="0"/>
  <tableStyles count="0" defaultTableStyle="TableStyleMedium2" defaultPivotStyle="PivotStyleLight16"/>
  <colors>
    <mruColors>
      <color rgb="FF99FF99"/>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5"/>
  <sheetViews>
    <sheetView topLeftCell="G29" zoomScale="80" zoomScaleNormal="80" workbookViewId="0">
      <selection activeCell="L37" sqref="L37:M37"/>
    </sheetView>
  </sheetViews>
  <sheetFormatPr defaultColWidth="12.625" defaultRowHeight="15" customHeight="1"/>
  <cols>
    <col min="1" max="1" width="21.125" customWidth="1"/>
    <col min="2" max="2" width="8.375" customWidth="1"/>
    <col min="3" max="3" width="28.375" style="49" customWidth="1"/>
    <col min="4" max="4" width="72.375" customWidth="1"/>
    <col min="5" max="5" width="12" customWidth="1"/>
    <col min="6" max="11" width="10" customWidth="1"/>
    <col min="12" max="12" width="14.875" customWidth="1"/>
    <col min="13" max="13" width="18.25" customWidth="1"/>
    <col min="14" max="14" width="14.5" customWidth="1"/>
    <col min="15" max="15" width="77" hidden="1" customWidth="1"/>
    <col min="16" max="26" width="10" customWidth="1"/>
  </cols>
  <sheetData>
    <row r="1" spans="1:26">
      <c r="A1" s="852" t="s">
        <v>0</v>
      </c>
      <c r="B1" s="1275"/>
      <c r="C1" s="1275"/>
      <c r="D1" s="1275"/>
      <c r="E1" s="1275"/>
      <c r="F1" s="1275"/>
      <c r="G1" s="1275"/>
      <c r="H1" s="1275"/>
      <c r="I1" s="1275"/>
      <c r="J1" s="1275"/>
      <c r="K1" s="1"/>
      <c r="L1" s="1"/>
      <c r="M1" s="1"/>
      <c r="N1" s="1"/>
      <c r="O1" s="1"/>
      <c r="P1" s="1"/>
      <c r="Q1" s="1"/>
      <c r="R1" s="1"/>
      <c r="S1" s="1"/>
      <c r="T1" s="1"/>
      <c r="U1" s="1"/>
      <c r="V1" s="1"/>
      <c r="W1" s="1"/>
      <c r="X1" s="1"/>
      <c r="Y1" s="1"/>
      <c r="Z1" s="1"/>
    </row>
    <row r="2" spans="1:26">
      <c r="A2" s="852" t="s">
        <v>1</v>
      </c>
      <c r="B2" s="1275"/>
      <c r="C2" s="1275"/>
      <c r="D2" s="1275"/>
      <c r="E2" s="1275"/>
      <c r="F2" s="1275"/>
      <c r="G2" s="1275"/>
      <c r="H2" s="1275"/>
      <c r="I2" s="1275"/>
      <c r="J2" s="1275"/>
      <c r="K2" s="1"/>
      <c r="L2" s="1"/>
      <c r="M2" s="1"/>
      <c r="N2" s="1"/>
      <c r="O2" s="1"/>
      <c r="P2" s="1"/>
      <c r="Q2" s="1"/>
      <c r="R2" s="1"/>
      <c r="S2" s="1"/>
      <c r="T2" s="1"/>
      <c r="U2" s="1"/>
      <c r="V2" s="1"/>
      <c r="W2" s="1"/>
      <c r="X2" s="1"/>
      <c r="Y2" s="1"/>
      <c r="Z2" s="1"/>
    </row>
    <row r="3" spans="1:26">
      <c r="A3" s="852" t="s">
        <v>2</v>
      </c>
      <c r="B3" s="1275"/>
      <c r="C3" s="1275"/>
      <c r="D3" s="1275"/>
      <c r="E3" s="1275"/>
      <c r="F3" s="1275"/>
      <c r="G3" s="1275"/>
      <c r="H3" s="1275"/>
      <c r="I3" s="1275"/>
      <c r="J3" s="1275"/>
      <c r="K3" s="1"/>
      <c r="L3" s="1"/>
      <c r="M3" s="1"/>
      <c r="N3" s="1"/>
      <c r="O3" s="1"/>
      <c r="P3" s="1"/>
      <c r="Q3" s="1"/>
      <c r="R3" s="1"/>
      <c r="S3" s="1"/>
      <c r="T3" s="1"/>
      <c r="U3" s="1"/>
      <c r="V3" s="1"/>
      <c r="W3" s="1"/>
      <c r="X3" s="1"/>
      <c r="Y3" s="1"/>
      <c r="Z3" s="1"/>
    </row>
    <row r="4" spans="1:26">
      <c r="A4" s="852" t="s">
        <v>3</v>
      </c>
      <c r="B4" s="1275"/>
      <c r="C4" s="1275"/>
      <c r="D4" s="1275"/>
      <c r="E4" s="1275"/>
      <c r="F4" s="1275"/>
      <c r="G4" s="1275"/>
      <c r="H4" s="1275"/>
      <c r="I4" s="1275"/>
      <c r="J4" s="1275"/>
      <c r="K4" s="1"/>
      <c r="L4" s="1"/>
      <c r="M4" s="1"/>
      <c r="N4" s="1"/>
      <c r="O4" s="1"/>
      <c r="P4" s="1"/>
      <c r="Q4" s="1"/>
      <c r="R4" s="1"/>
      <c r="S4" s="1"/>
      <c r="T4" s="1"/>
      <c r="U4" s="1"/>
      <c r="V4" s="1"/>
      <c r="W4" s="1"/>
      <c r="X4" s="1"/>
      <c r="Y4" s="1"/>
      <c r="Z4" s="1"/>
    </row>
    <row r="5" spans="1:26">
      <c r="A5" s="853" t="s">
        <v>4</v>
      </c>
      <c r="B5" s="1275"/>
      <c r="C5" s="1275"/>
      <c r="D5" s="1275"/>
      <c r="E5" s="1275"/>
      <c r="F5" s="1275"/>
      <c r="G5" s="1275"/>
      <c r="H5" s="1275"/>
      <c r="I5" s="1275"/>
      <c r="J5" s="1275"/>
      <c r="K5" s="1"/>
      <c r="L5" s="1"/>
      <c r="M5" s="1"/>
      <c r="N5" s="1"/>
      <c r="O5" s="1"/>
      <c r="P5" s="1"/>
      <c r="Q5" s="1"/>
      <c r="R5" s="1"/>
      <c r="S5" s="1"/>
      <c r="T5" s="1"/>
      <c r="U5" s="1"/>
      <c r="V5" s="1"/>
      <c r="W5" s="1"/>
      <c r="X5" s="1"/>
      <c r="Y5" s="1"/>
      <c r="Z5" s="1"/>
    </row>
    <row r="6" spans="1:26">
      <c r="A6" s="6"/>
      <c r="B6" s="3"/>
      <c r="C6" s="45"/>
      <c r="D6" s="4" t="s">
        <v>5</v>
      </c>
      <c r="E6" s="4"/>
      <c r="F6" s="4"/>
      <c r="G6" s="4"/>
      <c r="H6" s="4"/>
      <c r="I6" s="4"/>
      <c r="J6" s="4"/>
      <c r="K6" s="1"/>
      <c r="L6" s="1"/>
      <c r="M6" s="1"/>
      <c r="N6" s="1"/>
      <c r="O6" s="1"/>
      <c r="P6" s="1"/>
      <c r="Q6" s="1"/>
      <c r="R6" s="1"/>
      <c r="S6" s="1"/>
      <c r="T6" s="1"/>
      <c r="U6" s="1"/>
      <c r="V6" s="1"/>
      <c r="W6" s="1"/>
      <c r="X6" s="1"/>
      <c r="Y6" s="1"/>
      <c r="Z6" s="1"/>
    </row>
    <row r="7" spans="1:26">
      <c r="A7" s="5"/>
      <c r="B7" s="3"/>
      <c r="C7" s="47"/>
      <c r="D7" s="4"/>
      <c r="E7" s="4"/>
      <c r="F7" s="4"/>
      <c r="G7" s="4"/>
      <c r="H7" s="4"/>
      <c r="I7" s="4"/>
      <c r="J7" s="4"/>
      <c r="K7" s="1"/>
      <c r="L7" s="1"/>
      <c r="M7" s="1"/>
      <c r="N7" s="1"/>
      <c r="O7" s="1"/>
      <c r="P7" s="1"/>
      <c r="Q7" s="1"/>
      <c r="R7" s="1"/>
      <c r="S7" s="1"/>
      <c r="T7" s="1"/>
      <c r="U7" s="1"/>
      <c r="V7" s="1"/>
      <c r="W7" s="1"/>
      <c r="X7" s="1"/>
      <c r="Y7" s="1"/>
      <c r="Z7" s="1"/>
    </row>
    <row r="8" spans="1:26">
      <c r="A8" s="850" t="s">
        <v>6</v>
      </c>
      <c r="B8" s="1276"/>
      <c r="C8" s="47"/>
      <c r="D8" s="4"/>
      <c r="E8" s="4"/>
      <c r="F8" s="4"/>
      <c r="G8" s="4"/>
      <c r="H8" s="4"/>
      <c r="I8" s="4"/>
      <c r="J8" s="4"/>
      <c r="K8" s="1"/>
      <c r="L8" s="1"/>
      <c r="M8" s="1"/>
      <c r="N8" s="1"/>
      <c r="O8" s="1"/>
      <c r="P8" s="1"/>
      <c r="Q8" s="1"/>
      <c r="R8" s="1"/>
      <c r="S8" s="1"/>
      <c r="T8" s="1"/>
      <c r="U8" s="1"/>
      <c r="V8" s="1"/>
      <c r="W8" s="1"/>
      <c r="X8" s="1"/>
      <c r="Y8" s="1"/>
      <c r="Z8" s="1"/>
    </row>
    <row r="9" spans="1:26">
      <c r="A9" s="7" t="s">
        <v>7</v>
      </c>
      <c r="B9" s="8" t="s">
        <v>8</v>
      </c>
      <c r="C9" s="47"/>
      <c r="D9" s="4"/>
      <c r="E9" s="4"/>
      <c r="F9" s="4"/>
      <c r="G9" s="4"/>
      <c r="H9" s="4"/>
      <c r="I9" s="4"/>
      <c r="J9" s="4"/>
      <c r="K9" s="1"/>
      <c r="L9" s="1"/>
      <c r="M9" s="1"/>
      <c r="N9" s="1"/>
      <c r="O9" s="1"/>
      <c r="P9" s="1"/>
      <c r="Q9" s="1"/>
      <c r="R9" s="1"/>
      <c r="S9" s="1"/>
      <c r="T9" s="1"/>
      <c r="U9" s="1"/>
      <c r="V9" s="1"/>
      <c r="W9" s="1"/>
      <c r="X9" s="1"/>
      <c r="Y9" s="1"/>
      <c r="Z9" s="1"/>
    </row>
    <row r="10" spans="1:26">
      <c r="A10" s="9" t="s">
        <v>9</v>
      </c>
      <c r="B10" s="10">
        <f>COUNTIF(egresados!D2:D85,"1")</f>
        <v>7</v>
      </c>
      <c r="C10" s="47"/>
      <c r="D10" s="4"/>
      <c r="E10" s="4"/>
      <c r="F10" s="4"/>
      <c r="G10" s="4"/>
      <c r="H10" s="4"/>
      <c r="I10" s="4"/>
      <c r="J10" s="4"/>
      <c r="K10" s="1"/>
      <c r="L10" s="1"/>
      <c r="M10" s="1"/>
      <c r="N10" s="1"/>
      <c r="O10" s="1"/>
      <c r="P10" s="1"/>
      <c r="Q10" s="1"/>
      <c r="R10" s="1"/>
      <c r="S10" s="1"/>
      <c r="T10" s="1"/>
      <c r="U10" s="1"/>
      <c r="V10" s="1"/>
      <c r="W10" s="1"/>
      <c r="X10" s="1"/>
      <c r="Y10" s="1"/>
      <c r="Z10" s="1"/>
    </row>
    <row r="11" spans="1:26">
      <c r="A11" s="34" t="s">
        <v>10</v>
      </c>
      <c r="B11" s="35">
        <f>COUNTIF(egresados!D2:D85,"2")</f>
        <v>8</v>
      </c>
      <c r="C11" s="47"/>
      <c r="D11" s="4"/>
      <c r="E11" s="4"/>
      <c r="F11" s="4"/>
      <c r="G11" s="4"/>
      <c r="H11" s="4"/>
      <c r="I11" s="4"/>
      <c r="J11" s="4"/>
      <c r="K11" s="1"/>
      <c r="L11" s="1"/>
      <c r="M11" s="1"/>
      <c r="N11" s="1"/>
      <c r="O11" s="1"/>
      <c r="P11" s="1"/>
      <c r="Q11" s="1"/>
      <c r="R11" s="1"/>
      <c r="S11" s="1"/>
      <c r="T11" s="1"/>
      <c r="U11" s="1"/>
      <c r="V11" s="1"/>
      <c r="W11" s="1"/>
      <c r="X11" s="1"/>
      <c r="Y11" s="1"/>
      <c r="Z11" s="1"/>
    </row>
    <row r="12" spans="1:26">
      <c r="A12" s="24" t="s">
        <v>11</v>
      </c>
      <c r="B12" s="22">
        <f>AVERAGEIF(egresados!E2:E85,"&gt;0")</f>
        <v>2018</v>
      </c>
      <c r="C12" s="47"/>
      <c r="D12" s="4"/>
      <c r="E12" s="4"/>
      <c r="F12" s="4"/>
      <c r="G12" s="4"/>
      <c r="H12" s="4"/>
      <c r="I12" s="4"/>
      <c r="J12" s="4"/>
      <c r="K12" s="1"/>
      <c r="L12" s="1"/>
      <c r="M12" s="1"/>
      <c r="N12" s="1"/>
      <c r="O12" s="1"/>
      <c r="P12" s="1"/>
      <c r="Q12" s="1"/>
      <c r="R12" s="1"/>
      <c r="S12" s="1"/>
      <c r="T12" s="1"/>
      <c r="U12" s="1"/>
      <c r="V12" s="1"/>
      <c r="W12" s="1"/>
      <c r="X12" s="1"/>
      <c r="Y12" s="1"/>
      <c r="Z12" s="1"/>
    </row>
    <row r="13" spans="1:26">
      <c r="A13" s="5"/>
      <c r="B13" s="3"/>
      <c r="C13" s="47"/>
      <c r="D13" s="4"/>
      <c r="E13" s="4"/>
      <c r="F13" s="4"/>
      <c r="G13" s="4"/>
      <c r="H13" s="4"/>
      <c r="I13" s="4"/>
      <c r="J13" s="4"/>
      <c r="K13" s="1"/>
      <c r="L13" s="1"/>
      <c r="M13" s="1"/>
      <c r="N13" s="1"/>
      <c r="O13" s="1"/>
      <c r="P13" s="1"/>
      <c r="Q13" s="1"/>
      <c r="R13" s="1"/>
      <c r="S13" s="1"/>
      <c r="T13" s="1"/>
      <c r="U13" s="1"/>
      <c r="V13" s="1"/>
      <c r="W13" s="1"/>
      <c r="X13" s="1"/>
      <c r="Y13" s="1"/>
      <c r="Z13" s="1"/>
    </row>
    <row r="14" spans="1:26" ht="30">
      <c r="A14" s="21" t="s">
        <v>12</v>
      </c>
      <c r="B14" s="10">
        <v>84</v>
      </c>
      <c r="C14" s="47"/>
      <c r="D14" s="4"/>
      <c r="E14" s="4"/>
      <c r="F14" s="4"/>
      <c r="G14" s="4"/>
      <c r="H14" s="4"/>
      <c r="I14" s="4"/>
      <c r="J14" s="4"/>
      <c r="K14" s="1"/>
      <c r="L14" s="1"/>
      <c r="M14" s="1"/>
      <c r="N14" s="1"/>
      <c r="O14" s="1"/>
      <c r="P14" s="1"/>
      <c r="Q14" s="1"/>
      <c r="R14" s="1"/>
      <c r="S14" s="1"/>
      <c r="T14" s="1"/>
      <c r="U14" s="1"/>
      <c r="V14" s="1"/>
      <c r="W14" s="1"/>
      <c r="X14" s="1"/>
      <c r="Y14" s="1"/>
      <c r="Z14" s="1"/>
    </row>
    <row r="15" spans="1:26" ht="30">
      <c r="A15" s="21" t="s">
        <v>13</v>
      </c>
      <c r="B15" s="10">
        <v>14</v>
      </c>
      <c r="C15" s="47"/>
      <c r="D15" s="4"/>
      <c r="E15" s="4"/>
      <c r="F15" s="4"/>
      <c r="G15" s="4"/>
      <c r="H15" s="4"/>
      <c r="I15" s="4"/>
      <c r="J15" s="4"/>
      <c r="K15" s="1"/>
      <c r="L15" s="1"/>
      <c r="M15" s="1"/>
      <c r="N15" s="1"/>
      <c r="O15" s="1"/>
      <c r="P15" s="1"/>
      <c r="Q15" s="1"/>
      <c r="R15" s="1"/>
      <c r="S15" s="1"/>
      <c r="T15" s="1"/>
      <c r="U15" s="1"/>
      <c r="V15" s="1"/>
      <c r="W15" s="1"/>
      <c r="X15" s="1"/>
      <c r="Y15" s="1"/>
      <c r="Z15" s="1"/>
    </row>
    <row r="16" spans="1:26" ht="15.75" customHeight="1" thickBot="1">
      <c r="A16" s="23" t="s">
        <v>14</v>
      </c>
      <c r="B16" s="561">
        <f>(B15*100)/B14</f>
        <v>16.666666666666668</v>
      </c>
      <c r="C16" s="47"/>
      <c r="D16" s="4"/>
      <c r="E16" s="4"/>
      <c r="F16" s="566">
        <v>5</v>
      </c>
      <c r="G16" s="566">
        <v>4</v>
      </c>
      <c r="H16" s="566">
        <v>3</v>
      </c>
      <c r="I16" s="566">
        <v>2</v>
      </c>
      <c r="J16" s="633">
        <v>1</v>
      </c>
      <c r="K16" s="617"/>
      <c r="L16" s="595" t="s">
        <v>15</v>
      </c>
      <c r="M16" s="595" t="s">
        <v>15</v>
      </c>
      <c r="N16" s="595" t="s">
        <v>15</v>
      </c>
      <c r="O16" s="1"/>
      <c r="P16" s="1"/>
      <c r="Q16" s="1"/>
      <c r="R16" s="1"/>
      <c r="S16" s="1"/>
      <c r="T16" s="1"/>
      <c r="U16" s="1"/>
      <c r="V16" s="1"/>
      <c r="W16" s="1"/>
      <c r="X16" s="1"/>
      <c r="Y16" s="1"/>
      <c r="Z16" s="1"/>
    </row>
    <row r="17" spans="1:26" ht="76.5" customHeight="1" thickBot="1">
      <c r="A17" s="42" t="s">
        <v>16</v>
      </c>
      <c r="B17" s="51" t="s">
        <v>17</v>
      </c>
      <c r="C17" s="52" t="s">
        <v>18</v>
      </c>
      <c r="D17" s="51" t="s">
        <v>19</v>
      </c>
      <c r="E17" s="497" t="s">
        <v>20</v>
      </c>
      <c r="F17" s="113" t="s">
        <v>21</v>
      </c>
      <c r="G17" s="114" t="s">
        <v>22</v>
      </c>
      <c r="H17" s="114" t="s">
        <v>23</v>
      </c>
      <c r="I17" s="114" t="s">
        <v>24</v>
      </c>
      <c r="J17" s="634" t="s">
        <v>25</v>
      </c>
      <c r="K17" s="636" t="s">
        <v>26</v>
      </c>
      <c r="L17" s="596" t="s">
        <v>27</v>
      </c>
      <c r="M17" s="596" t="s">
        <v>28</v>
      </c>
      <c r="N17" s="596" t="s">
        <v>29</v>
      </c>
      <c r="O17" s="27"/>
      <c r="P17" s="27"/>
      <c r="Q17" s="27"/>
      <c r="R17" s="27"/>
      <c r="S17" s="27"/>
      <c r="T17" s="27"/>
      <c r="U17" s="27"/>
      <c r="V17" s="27"/>
      <c r="W17" s="27"/>
      <c r="X17" s="27"/>
      <c r="Y17" s="27"/>
      <c r="Z17" s="27"/>
    </row>
    <row r="18" spans="1:26" s="65" customFormat="1" ht="45.95" customHeight="1" thickBot="1">
      <c r="A18" s="863" t="s">
        <v>30</v>
      </c>
      <c r="B18" s="874">
        <v>1</v>
      </c>
      <c r="C18" s="868" t="s">
        <v>31</v>
      </c>
      <c r="D18" s="500" t="s">
        <v>32</v>
      </c>
      <c r="E18" s="58">
        <v>1</v>
      </c>
      <c r="F18" s="501">
        <f>'egresados _encu'!Q1</f>
        <v>6</v>
      </c>
      <c r="G18" s="501">
        <f>'egresados _encu'!R1</f>
        <v>6</v>
      </c>
      <c r="H18" s="501">
        <f>'egresados _encu'!S1</f>
        <v>2</v>
      </c>
      <c r="I18" s="501">
        <f>'egresados _encu'!T1</f>
        <v>0</v>
      </c>
      <c r="J18" s="635">
        <f>'egresados _encu'!U1</f>
        <v>0</v>
      </c>
      <c r="K18" s="805">
        <f>SUM(F18:J18)</f>
        <v>14</v>
      </c>
      <c r="L18" s="806">
        <f>(F18*5+G18*4+H18*3+I18*2+J18*1)/SUM(F18:J18)</f>
        <v>4.2857142857142856</v>
      </c>
      <c r="M18" s="844">
        <f>AVERAGE(L18:L21)</f>
        <v>4.3392857142857144</v>
      </c>
      <c r="N18" s="844">
        <f>AVERAGE(M18:M26)</f>
        <v>4.3910714285714283</v>
      </c>
      <c r="O18" s="562" t="str">
        <f>'egresados _encu'!E21</f>
        <v>*Crear redes de investigación con otras Instituciones locales, nacionales e internacionales, para la adquisición de material y/o equipos; lo anterior, para fortalecer los procesos investigativos dentro y/o fuera de la institución.</v>
      </c>
      <c r="P18" s="64"/>
      <c r="Q18" s="64"/>
      <c r="R18" s="64"/>
      <c r="S18" s="64"/>
      <c r="T18" s="64"/>
      <c r="U18" s="64"/>
      <c r="V18" s="64"/>
      <c r="W18" s="64"/>
      <c r="X18" s="64"/>
      <c r="Y18" s="64"/>
      <c r="Z18" s="64"/>
    </row>
    <row r="19" spans="1:26" s="65" customFormat="1" ht="42.95" customHeight="1" thickBot="1">
      <c r="A19" s="864"/>
      <c r="B19" s="875"/>
      <c r="C19" s="869"/>
      <c r="D19" s="54" t="s">
        <v>33</v>
      </c>
      <c r="E19" s="498">
        <v>2</v>
      </c>
      <c r="F19" s="501">
        <f>'egresados _encu'!Q2</f>
        <v>9</v>
      </c>
      <c r="G19" s="501">
        <f>'egresados _encu'!R2</f>
        <v>5</v>
      </c>
      <c r="H19" s="501">
        <f>'egresados _encu'!S2</f>
        <v>0</v>
      </c>
      <c r="I19" s="501">
        <f>'egresados _encu'!T2</f>
        <v>0</v>
      </c>
      <c r="J19" s="635">
        <f>'egresados _encu'!U2</f>
        <v>0</v>
      </c>
      <c r="K19" s="805">
        <f t="shared" ref="K19:K33" si="0">SUM(F19:J19)</f>
        <v>14</v>
      </c>
      <c r="L19" s="806">
        <f t="shared" ref="L19:L33" si="1">(F19*5+G19*4+H19*3+I19*2+J19*1)/SUM(F19:J19)</f>
        <v>4.6428571428571432</v>
      </c>
      <c r="M19" s="845"/>
      <c r="N19" s="845"/>
      <c r="O19" s="562" t="str">
        <f>'egresados _encu'!E22</f>
        <v>Constituir mecanismos que permitan la participación activa de los egresados, que vaya más allá de las cifras y que contribuya al mejoramiento del programa.</v>
      </c>
      <c r="P19" s="64"/>
      <c r="Q19" s="64"/>
      <c r="R19" s="64"/>
      <c r="S19" s="64"/>
      <c r="T19" s="64"/>
      <c r="U19" s="64"/>
      <c r="V19" s="64"/>
      <c r="W19" s="64"/>
      <c r="X19" s="64"/>
      <c r="Y19" s="64"/>
      <c r="Z19" s="64"/>
    </row>
    <row r="20" spans="1:26" ht="45" customHeight="1" thickBot="1">
      <c r="A20" s="864"/>
      <c r="B20" s="875"/>
      <c r="C20" s="869"/>
      <c r="D20" s="54" t="s">
        <v>34</v>
      </c>
      <c r="E20" s="499">
        <v>3</v>
      </c>
      <c r="F20" s="501">
        <f>'egresados _encu'!Q3</f>
        <v>6</v>
      </c>
      <c r="G20" s="501">
        <f>'egresados _encu'!R3</f>
        <v>5</v>
      </c>
      <c r="H20" s="501">
        <f>'egresados _encu'!S3</f>
        <v>2</v>
      </c>
      <c r="I20" s="501">
        <f>'egresados _encu'!T3</f>
        <v>1</v>
      </c>
      <c r="J20" s="635">
        <f>'egresados _encu'!U3</f>
        <v>0</v>
      </c>
      <c r="K20" s="805">
        <f t="shared" si="0"/>
        <v>14</v>
      </c>
      <c r="L20" s="806">
        <f t="shared" si="1"/>
        <v>4.1428571428571432</v>
      </c>
      <c r="M20" s="845"/>
      <c r="N20" s="845"/>
      <c r="O20" s="562" t="str">
        <f>'egresados _encu'!E23</f>
        <v>Tener en cuenta a sus egresados sin posgrado para el banco de hojas de vida con el departamento. 
Gestionar proyectos y publicaciones con sus egresados.
Renovar personal docente, sobre todo en práctica pedagógica.</v>
      </c>
      <c r="P20" s="1"/>
      <c r="Q20" s="1"/>
      <c r="R20" s="1"/>
      <c r="S20" s="1"/>
      <c r="T20" s="1"/>
      <c r="U20" s="1"/>
      <c r="V20" s="1"/>
      <c r="W20" s="1"/>
      <c r="X20" s="1"/>
      <c r="Y20" s="1"/>
      <c r="Z20" s="1"/>
    </row>
    <row r="21" spans="1:26" ht="45.95" customHeight="1" thickBot="1">
      <c r="A21" s="864"/>
      <c r="B21" s="876"/>
      <c r="C21" s="870"/>
      <c r="D21" s="149" t="s">
        <v>35</v>
      </c>
      <c r="E21" s="502">
        <v>4</v>
      </c>
      <c r="F21" s="501">
        <f>'egresados _encu'!Q4</f>
        <v>7</v>
      </c>
      <c r="G21" s="501">
        <f>'egresados _encu'!R4</f>
        <v>5</v>
      </c>
      <c r="H21" s="501">
        <f>'egresados _encu'!S4</f>
        <v>1</v>
      </c>
      <c r="I21" s="501">
        <f>'egresados _encu'!T4</f>
        <v>1</v>
      </c>
      <c r="J21" s="635">
        <f>'egresados _encu'!U4</f>
        <v>0</v>
      </c>
      <c r="K21" s="805">
        <f t="shared" si="0"/>
        <v>14</v>
      </c>
      <c r="L21" s="806">
        <f t="shared" si="1"/>
        <v>4.2857142857142856</v>
      </c>
      <c r="M21" s="846"/>
      <c r="N21" s="845"/>
      <c r="O21" s="562" t="str">
        <f>'egresados _encu'!E24</f>
        <v>Recomiendo mejorar la difusión e incentivos, para los estudiantes que logren con sus proyectos de investigación transformaciones sociales y desarrollo del pensamiento científico, especialmente en comunidades vulnerables .</v>
      </c>
      <c r="P21" s="1"/>
      <c r="Q21" s="1"/>
      <c r="R21" s="1"/>
      <c r="S21" s="1"/>
      <c r="T21" s="1"/>
      <c r="U21" s="1"/>
      <c r="V21" s="1"/>
      <c r="W21" s="1"/>
      <c r="X21" s="1"/>
      <c r="Y21" s="1"/>
      <c r="Z21" s="1"/>
    </row>
    <row r="22" spans="1:26" ht="41.1" customHeight="1" thickBot="1">
      <c r="A22" s="864"/>
      <c r="B22" s="851">
        <v>2</v>
      </c>
      <c r="C22" s="857" t="s">
        <v>36</v>
      </c>
      <c r="D22" s="150" t="s">
        <v>37</v>
      </c>
      <c r="E22" s="503">
        <v>5</v>
      </c>
      <c r="F22" s="501">
        <f>'egresados _encu'!Q5</f>
        <v>8</v>
      </c>
      <c r="G22" s="501">
        <f>'egresados _encu'!R5</f>
        <v>4</v>
      </c>
      <c r="H22" s="501">
        <f>'egresados _encu'!S5</f>
        <v>1</v>
      </c>
      <c r="I22" s="501">
        <f>'egresados _encu'!T5</f>
        <v>1</v>
      </c>
      <c r="J22" s="635">
        <f>'egresados _encu'!U5</f>
        <v>0</v>
      </c>
      <c r="K22" s="805">
        <f t="shared" si="0"/>
        <v>14</v>
      </c>
      <c r="L22" s="806">
        <f t="shared" si="1"/>
        <v>4.3571428571428568</v>
      </c>
      <c r="M22" s="840">
        <f>AVERAGE(L22:L26)</f>
        <v>4.4428571428571422</v>
      </c>
      <c r="N22" s="845"/>
      <c r="O22" s="562" t="str">
        <f>'egresados _encu'!E25</f>
        <v>dar mas importancia al aprendizaje de la química que a tantas pedagogí.La práctica pedagógica deberíainiciarse en los primeros semestres, el programa parece estar enfocado para formar docente de secundaria, deben ser mayores las opciones del egresado</v>
      </c>
      <c r="P22" s="1"/>
      <c r="Q22" s="1"/>
      <c r="R22" s="1"/>
      <c r="S22" s="1"/>
      <c r="T22" s="1"/>
      <c r="U22" s="1"/>
      <c r="V22" s="1"/>
      <c r="W22" s="1"/>
      <c r="X22" s="1"/>
      <c r="Y22" s="1"/>
      <c r="Z22" s="1"/>
    </row>
    <row r="23" spans="1:26" ht="42.75" customHeight="1" thickBot="1">
      <c r="A23" s="864"/>
      <c r="B23" s="1277"/>
      <c r="C23" s="858"/>
      <c r="D23" s="48" t="s">
        <v>38</v>
      </c>
      <c r="E23" s="499">
        <v>6</v>
      </c>
      <c r="F23" s="501">
        <f>'egresados _encu'!Q6</f>
        <v>8</v>
      </c>
      <c r="G23" s="501">
        <f>'egresados _encu'!R6</f>
        <v>5</v>
      </c>
      <c r="H23" s="501">
        <f>'egresados _encu'!S6</f>
        <v>1</v>
      </c>
      <c r="I23" s="501">
        <f>'egresados _encu'!T6</f>
        <v>0</v>
      </c>
      <c r="J23" s="635">
        <f>'egresados _encu'!U6</f>
        <v>0</v>
      </c>
      <c r="K23" s="805">
        <f t="shared" si="0"/>
        <v>14</v>
      </c>
      <c r="L23" s="806">
        <f t="shared" si="1"/>
        <v>4.5</v>
      </c>
      <c r="M23" s="842"/>
      <c r="N23" s="845"/>
      <c r="O23" s="562" t="str">
        <f>'egresados _encu'!E26</f>
        <v/>
      </c>
      <c r="P23" s="1"/>
      <c r="Q23" s="1"/>
      <c r="R23" s="1"/>
      <c r="S23" s="1"/>
      <c r="T23" s="1"/>
      <c r="U23" s="1"/>
      <c r="V23" s="1"/>
      <c r="W23" s="1"/>
      <c r="X23" s="1"/>
      <c r="Y23" s="1"/>
      <c r="Z23" s="1"/>
    </row>
    <row r="24" spans="1:26" ht="46.5" customHeight="1" thickBot="1">
      <c r="A24" s="864"/>
      <c r="B24" s="1277"/>
      <c r="C24" s="858"/>
      <c r="D24" s="48" t="s">
        <v>39</v>
      </c>
      <c r="E24" s="499">
        <v>7</v>
      </c>
      <c r="F24" s="501">
        <f>'egresados _encu'!Q7</f>
        <v>6</v>
      </c>
      <c r="G24" s="501">
        <f>'egresados _encu'!R7</f>
        <v>6</v>
      </c>
      <c r="H24" s="501">
        <f>'egresados _encu'!S7</f>
        <v>2</v>
      </c>
      <c r="I24" s="501">
        <f>'egresados _encu'!T7</f>
        <v>0</v>
      </c>
      <c r="J24" s="635">
        <f>'egresados _encu'!U7</f>
        <v>0</v>
      </c>
      <c r="K24" s="805">
        <f t="shared" si="0"/>
        <v>14</v>
      </c>
      <c r="L24" s="806">
        <f t="shared" si="1"/>
        <v>4.2857142857142856</v>
      </c>
      <c r="M24" s="842"/>
      <c r="N24" s="845"/>
      <c r="O24" s="562" t="str">
        <f>'egresados _encu'!E27</f>
        <v/>
      </c>
      <c r="P24" s="1"/>
      <c r="Q24" s="1"/>
      <c r="R24" s="1"/>
      <c r="S24" s="1"/>
      <c r="T24" s="1"/>
      <c r="U24" s="1"/>
      <c r="V24" s="1"/>
      <c r="W24" s="1"/>
      <c r="X24" s="1"/>
      <c r="Y24" s="1"/>
      <c r="Z24" s="1"/>
    </row>
    <row r="25" spans="1:26" ht="50.25" customHeight="1" thickBot="1">
      <c r="A25" s="864"/>
      <c r="B25" s="1277"/>
      <c r="C25" s="858"/>
      <c r="D25" s="48" t="s">
        <v>40</v>
      </c>
      <c r="E25" s="499">
        <v>8</v>
      </c>
      <c r="F25" s="501">
        <f>'egresados _encu'!Q8</f>
        <v>8</v>
      </c>
      <c r="G25" s="501">
        <f>'egresados _encu'!R8</f>
        <v>5</v>
      </c>
      <c r="H25" s="501">
        <f>'egresados _encu'!S8</f>
        <v>0</v>
      </c>
      <c r="I25" s="501">
        <f>'egresados _encu'!T8</f>
        <v>1</v>
      </c>
      <c r="J25" s="635">
        <f>'egresados _encu'!U8</f>
        <v>0</v>
      </c>
      <c r="K25" s="805">
        <f t="shared" si="0"/>
        <v>14</v>
      </c>
      <c r="L25" s="806">
        <f t="shared" si="1"/>
        <v>4.4285714285714288</v>
      </c>
      <c r="M25" s="842"/>
      <c r="N25" s="845"/>
      <c r="O25" s="562" t="str">
        <f>'egresados _encu'!E28</f>
        <v/>
      </c>
      <c r="P25" s="1"/>
      <c r="Q25" s="1"/>
      <c r="R25" s="1"/>
      <c r="S25" s="1"/>
      <c r="T25" s="1"/>
      <c r="U25" s="1"/>
      <c r="V25" s="1"/>
      <c r="W25" s="1"/>
      <c r="X25" s="1"/>
      <c r="Y25" s="1"/>
      <c r="Z25" s="1"/>
    </row>
    <row r="26" spans="1:26" ht="51" customHeight="1" thickBot="1">
      <c r="A26" s="864"/>
      <c r="B26" s="1278"/>
      <c r="C26" s="859"/>
      <c r="D26" s="151" t="s">
        <v>41</v>
      </c>
      <c r="E26" s="502">
        <v>9</v>
      </c>
      <c r="F26" s="501">
        <f>'egresados _encu'!Q9</f>
        <v>9</v>
      </c>
      <c r="G26" s="501">
        <f>'egresados _encu'!R9</f>
        <v>5</v>
      </c>
      <c r="H26" s="501">
        <f>'egresados _encu'!S9</f>
        <v>0</v>
      </c>
      <c r="I26" s="501">
        <f>'egresados _encu'!T9</f>
        <v>0</v>
      </c>
      <c r="J26" s="635">
        <f>'egresados _encu'!U9</f>
        <v>0</v>
      </c>
      <c r="K26" s="805">
        <f t="shared" si="0"/>
        <v>14</v>
      </c>
      <c r="L26" s="806">
        <f t="shared" si="1"/>
        <v>4.6428571428571432</v>
      </c>
      <c r="M26" s="841"/>
      <c r="N26" s="846"/>
      <c r="O26" s="562" t="str">
        <f>'egresados _encu'!E29</f>
        <v/>
      </c>
      <c r="P26" s="1"/>
      <c r="Q26" s="1"/>
      <c r="R26" s="1"/>
      <c r="S26" s="1"/>
      <c r="T26" s="1"/>
      <c r="U26" s="1"/>
      <c r="V26" s="1"/>
      <c r="W26" s="1"/>
      <c r="X26" s="1"/>
      <c r="Y26" s="1"/>
      <c r="Z26" s="1"/>
    </row>
    <row r="27" spans="1:26" ht="36.950000000000003" customHeight="1" thickBot="1">
      <c r="A27" s="865" t="s">
        <v>42</v>
      </c>
      <c r="B27" s="865">
        <v>16</v>
      </c>
      <c r="C27" s="871" t="s">
        <v>43</v>
      </c>
      <c r="D27" s="506" t="s">
        <v>44</v>
      </c>
      <c r="E27" s="504">
        <v>10</v>
      </c>
      <c r="F27" s="807">
        <f>'egresados _encu'!Q10</f>
        <v>5</v>
      </c>
      <c r="G27" s="807">
        <f>'egresados _encu'!R10</f>
        <v>5</v>
      </c>
      <c r="H27" s="807">
        <f>'egresados _encu'!S10</f>
        <v>2</v>
      </c>
      <c r="I27" s="807">
        <f>'egresados _encu'!T10</f>
        <v>2</v>
      </c>
      <c r="J27" s="808">
        <f>'egresados _encu'!U10</f>
        <v>0</v>
      </c>
      <c r="K27" s="809">
        <f t="shared" si="0"/>
        <v>14</v>
      </c>
      <c r="L27" s="810">
        <f t="shared" si="1"/>
        <v>3.9285714285714284</v>
      </c>
      <c r="M27" s="847">
        <f>AVERAGE(L27:L28)</f>
        <v>4.1071428571428568</v>
      </c>
      <c r="N27" s="847">
        <f>AVERAGE(M27:M30)</f>
        <v>4.1071428571428568</v>
      </c>
      <c r="O27" s="1"/>
      <c r="P27" s="1"/>
      <c r="Q27" s="1"/>
      <c r="R27" s="1"/>
      <c r="S27" s="1"/>
      <c r="T27" s="1"/>
      <c r="U27" s="1"/>
      <c r="V27" s="1"/>
      <c r="W27" s="1"/>
      <c r="X27" s="1"/>
      <c r="Y27" s="1"/>
      <c r="Z27" s="1"/>
    </row>
    <row r="28" spans="1:26" ht="36" customHeight="1" thickBot="1">
      <c r="A28" s="866"/>
      <c r="B28" s="1279"/>
      <c r="C28" s="872"/>
      <c r="D28" s="507" t="s">
        <v>45</v>
      </c>
      <c r="E28" s="505">
        <v>11</v>
      </c>
      <c r="F28" s="807">
        <f>'egresados _encu'!Q11</f>
        <v>7</v>
      </c>
      <c r="G28" s="807">
        <f>'egresados _encu'!R11</f>
        <v>4</v>
      </c>
      <c r="H28" s="807">
        <f>'egresados _encu'!S11</f>
        <v>3</v>
      </c>
      <c r="I28" s="807">
        <f>'egresados _encu'!T11</f>
        <v>0</v>
      </c>
      <c r="J28" s="808">
        <f>'egresados _encu'!U11</f>
        <v>0</v>
      </c>
      <c r="K28" s="809">
        <f t="shared" si="0"/>
        <v>14</v>
      </c>
      <c r="L28" s="810">
        <f t="shared" si="1"/>
        <v>4.2857142857142856</v>
      </c>
      <c r="M28" s="848"/>
      <c r="N28" s="849"/>
      <c r="O28" s="1"/>
      <c r="P28" s="1"/>
      <c r="Q28" s="1"/>
      <c r="R28" s="1"/>
      <c r="S28" s="1"/>
      <c r="T28" s="1"/>
      <c r="U28" s="1"/>
      <c r="V28" s="1"/>
      <c r="W28" s="1"/>
      <c r="X28" s="1"/>
      <c r="Y28" s="1"/>
      <c r="Z28" s="1"/>
    </row>
    <row r="29" spans="1:26" ht="33" customHeight="1" thickBot="1">
      <c r="A29" s="866"/>
      <c r="B29" s="873">
        <v>17</v>
      </c>
      <c r="C29" s="871" t="s">
        <v>46</v>
      </c>
      <c r="D29" s="506" t="s">
        <v>47</v>
      </c>
      <c r="E29" s="504">
        <v>12</v>
      </c>
      <c r="F29" s="807">
        <f>'egresados _encu'!Q12</f>
        <v>6</v>
      </c>
      <c r="G29" s="807">
        <f>'egresados _encu'!R12</f>
        <v>3</v>
      </c>
      <c r="H29" s="807">
        <f>'egresados _encu'!S12</f>
        <v>3</v>
      </c>
      <c r="I29" s="807">
        <f>'egresados _encu'!T12</f>
        <v>2</v>
      </c>
      <c r="J29" s="808">
        <f>'egresados _encu'!U12</f>
        <v>0</v>
      </c>
      <c r="K29" s="809">
        <f t="shared" si="0"/>
        <v>14</v>
      </c>
      <c r="L29" s="810">
        <f t="shared" si="1"/>
        <v>3.9285714285714284</v>
      </c>
      <c r="M29" s="847">
        <f>AVERAGE(L29:L30)</f>
        <v>4.1071428571428568</v>
      </c>
      <c r="N29" s="849"/>
      <c r="O29" s="1"/>
      <c r="P29" s="1"/>
      <c r="Q29" s="1"/>
      <c r="R29" s="1"/>
      <c r="S29" s="1"/>
      <c r="T29" s="1"/>
      <c r="U29" s="1"/>
      <c r="V29" s="1"/>
      <c r="W29" s="1"/>
      <c r="X29" s="1"/>
      <c r="Y29" s="1"/>
      <c r="Z29" s="1"/>
    </row>
    <row r="30" spans="1:26" ht="38.1" customHeight="1" thickBot="1">
      <c r="A30" s="867"/>
      <c r="B30" s="1280"/>
      <c r="C30" s="872"/>
      <c r="D30" s="508" t="s">
        <v>48</v>
      </c>
      <c r="E30" s="505">
        <v>13</v>
      </c>
      <c r="F30" s="807">
        <f>'egresados _encu'!Q13</f>
        <v>7</v>
      </c>
      <c r="G30" s="807">
        <f>'egresados _encu'!R13</f>
        <v>4</v>
      </c>
      <c r="H30" s="807">
        <f>'egresados _encu'!S13</f>
        <v>3</v>
      </c>
      <c r="I30" s="807">
        <f>'egresados _encu'!T13</f>
        <v>0</v>
      </c>
      <c r="J30" s="808">
        <f>'egresados _encu'!U13</f>
        <v>0</v>
      </c>
      <c r="K30" s="809">
        <f t="shared" si="0"/>
        <v>14</v>
      </c>
      <c r="L30" s="810">
        <f t="shared" si="1"/>
        <v>4.2857142857142856</v>
      </c>
      <c r="M30" s="848"/>
      <c r="N30" s="848"/>
      <c r="O30" s="1"/>
      <c r="P30" s="1"/>
      <c r="Q30" s="1"/>
      <c r="R30" s="1"/>
      <c r="S30" s="1"/>
      <c r="T30" s="1"/>
      <c r="U30" s="1"/>
      <c r="V30" s="1"/>
      <c r="W30" s="1"/>
      <c r="X30" s="1"/>
      <c r="Y30" s="1"/>
      <c r="Z30" s="1"/>
    </row>
    <row r="31" spans="1:26" ht="38.1" customHeight="1" thickBot="1">
      <c r="A31" s="860" t="s">
        <v>49</v>
      </c>
      <c r="B31" s="854">
        <v>42</v>
      </c>
      <c r="C31" s="855" t="s">
        <v>50</v>
      </c>
      <c r="D31" s="811" t="s">
        <v>51</v>
      </c>
      <c r="E31" s="812">
        <v>14</v>
      </c>
      <c r="F31" s="813">
        <f>'egresados _encu'!Q14</f>
        <v>10</v>
      </c>
      <c r="G31" s="813">
        <f>'egresados _encu'!R14</f>
        <v>2</v>
      </c>
      <c r="H31" s="813">
        <f>'egresados _encu'!S14</f>
        <v>2</v>
      </c>
      <c r="I31" s="813">
        <f>'egresados _encu'!T14</f>
        <v>0</v>
      </c>
      <c r="J31" s="814">
        <f>'egresados _encu'!U14</f>
        <v>0</v>
      </c>
      <c r="K31" s="805">
        <f t="shared" si="0"/>
        <v>14</v>
      </c>
      <c r="L31" s="806">
        <f t="shared" si="1"/>
        <v>4.5714285714285712</v>
      </c>
      <c r="M31" s="840">
        <f>AVERAGE(L31:L32)</f>
        <v>4.4642857142857135</v>
      </c>
      <c r="N31" s="840">
        <f>AVERAGE(M31:M33)</f>
        <v>4.2678571428571423</v>
      </c>
      <c r="O31" s="1"/>
      <c r="P31" s="1"/>
      <c r="Q31" s="1"/>
      <c r="R31" s="1"/>
      <c r="S31" s="1"/>
      <c r="T31" s="1"/>
      <c r="U31" s="1"/>
      <c r="V31" s="1"/>
      <c r="W31" s="1"/>
      <c r="X31" s="1"/>
      <c r="Y31" s="1"/>
      <c r="Z31" s="1"/>
    </row>
    <row r="32" spans="1:26" ht="38.1" customHeight="1" thickBot="1">
      <c r="A32" s="861"/>
      <c r="B32" s="1281"/>
      <c r="C32" s="856"/>
      <c r="D32" s="815" t="s">
        <v>52</v>
      </c>
      <c r="E32" s="816">
        <v>15</v>
      </c>
      <c r="F32" s="813">
        <f>'egresados _encu'!Q15</f>
        <v>8</v>
      </c>
      <c r="G32" s="813">
        <f>'egresados _encu'!R15</f>
        <v>3</v>
      </c>
      <c r="H32" s="813">
        <f>'egresados _encu'!S15</f>
        <v>3</v>
      </c>
      <c r="I32" s="813">
        <f>'egresados _encu'!T15</f>
        <v>0</v>
      </c>
      <c r="J32" s="814">
        <f>'egresados _encu'!U15</f>
        <v>0</v>
      </c>
      <c r="K32" s="805">
        <f t="shared" si="0"/>
        <v>14</v>
      </c>
      <c r="L32" s="806">
        <f t="shared" si="1"/>
        <v>4.3571428571428568</v>
      </c>
      <c r="M32" s="841"/>
      <c r="N32" s="842"/>
      <c r="O32" s="1"/>
      <c r="P32" s="1"/>
      <c r="Q32" s="1"/>
      <c r="R32" s="1"/>
      <c r="S32" s="1"/>
      <c r="T32" s="1"/>
      <c r="U32" s="1"/>
      <c r="V32" s="1"/>
      <c r="W32" s="1"/>
      <c r="X32" s="1"/>
      <c r="Y32" s="1"/>
      <c r="Z32" s="1"/>
    </row>
    <row r="33" spans="1:26" ht="57" customHeight="1" thickBot="1">
      <c r="A33" s="862"/>
      <c r="B33" s="817">
        <v>43</v>
      </c>
      <c r="C33" s="818" t="s">
        <v>53</v>
      </c>
      <c r="D33" s="819" t="s">
        <v>54</v>
      </c>
      <c r="E33" s="820">
        <v>16</v>
      </c>
      <c r="F33" s="813">
        <f>'egresados _encu'!Q16</f>
        <v>6</v>
      </c>
      <c r="G33" s="813">
        <f>'egresados _encu'!R16</f>
        <v>4</v>
      </c>
      <c r="H33" s="813">
        <f>'egresados _encu'!S16</f>
        <v>3</v>
      </c>
      <c r="I33" s="813">
        <f>'egresados _encu'!T16</f>
        <v>1</v>
      </c>
      <c r="J33" s="814">
        <f>'egresados _encu'!U16</f>
        <v>0</v>
      </c>
      <c r="K33" s="805">
        <f t="shared" si="0"/>
        <v>14</v>
      </c>
      <c r="L33" s="806">
        <f t="shared" si="1"/>
        <v>4.0714285714285712</v>
      </c>
      <c r="M33" s="821">
        <f>AVERAGE(L33)</f>
        <v>4.0714285714285712</v>
      </c>
      <c r="N33" s="841"/>
      <c r="O33" s="1"/>
      <c r="P33" s="1"/>
      <c r="Q33" s="1"/>
      <c r="R33" s="1"/>
      <c r="S33" s="1"/>
      <c r="T33" s="1"/>
      <c r="U33" s="1"/>
      <c r="V33" s="1"/>
      <c r="W33" s="1"/>
      <c r="X33" s="1"/>
      <c r="Y33" s="1"/>
      <c r="Z33" s="1"/>
    </row>
    <row r="34" spans="1:26" ht="15.75" customHeight="1">
      <c r="A34" s="30"/>
      <c r="B34" s="1"/>
      <c r="C34" s="88"/>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31" t="s">
        <v>55</v>
      </c>
      <c r="B35" s="1"/>
      <c r="C35" s="88"/>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30"/>
      <c r="B36" s="1"/>
      <c r="C36" s="88"/>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30"/>
      <c r="B37" s="1"/>
      <c r="C37" s="88"/>
      <c r="D37" s="1"/>
      <c r="E37" s="1"/>
      <c r="F37" s="1"/>
      <c r="G37" s="1"/>
      <c r="H37" s="1"/>
      <c r="I37" s="1"/>
      <c r="J37" s="1"/>
      <c r="K37" s="1"/>
      <c r="L37" s="843" t="s">
        <v>56</v>
      </c>
      <c r="M37" s="843"/>
      <c r="N37" s="822">
        <f>AVERAGE(N18:N33)</f>
        <v>4.2553571428571422</v>
      </c>
      <c r="O37" s="1"/>
      <c r="P37" s="1"/>
      <c r="Q37" s="1"/>
      <c r="R37" s="1"/>
      <c r="S37" s="1"/>
      <c r="T37" s="1"/>
      <c r="U37" s="1"/>
      <c r="V37" s="1"/>
      <c r="W37" s="1"/>
      <c r="X37" s="1"/>
      <c r="Y37" s="1"/>
      <c r="Z37" s="1"/>
    </row>
    <row r="38" spans="1:26" ht="15.75" customHeight="1">
      <c r="A38" s="30"/>
      <c r="B38" s="1"/>
      <c r="C38" s="88"/>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30"/>
      <c r="B39" s="1"/>
      <c r="C39" s="88"/>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30"/>
      <c r="B40" s="1"/>
      <c r="C40" s="88"/>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30"/>
      <c r="B41" s="1"/>
      <c r="C41" s="88"/>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30"/>
      <c r="B42" s="1"/>
      <c r="C42" s="88"/>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30"/>
      <c r="B43" s="1"/>
      <c r="C43" s="88"/>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30"/>
      <c r="B44" s="1"/>
      <c r="C44" s="88"/>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30"/>
      <c r="B45" s="1"/>
      <c r="C45" s="88"/>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30"/>
      <c r="B46" s="1"/>
      <c r="C46" s="88"/>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30"/>
      <c r="B47" s="1"/>
      <c r="C47" s="88"/>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30"/>
      <c r="B48" s="1"/>
      <c r="C48" s="88"/>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30"/>
      <c r="B49" s="1"/>
      <c r="C49" s="88"/>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30"/>
      <c r="B50" s="1"/>
      <c r="C50" s="88"/>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30"/>
      <c r="B51" s="1"/>
      <c r="C51" s="88"/>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30"/>
      <c r="B52" s="1"/>
      <c r="C52" s="88"/>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30"/>
      <c r="B53" s="1"/>
      <c r="C53" s="88"/>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30"/>
      <c r="B54" s="1"/>
      <c r="C54" s="88"/>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30"/>
      <c r="B55" s="1"/>
      <c r="C55" s="88"/>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30"/>
      <c r="B56" s="1"/>
      <c r="C56" s="88"/>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30"/>
      <c r="B57" s="1"/>
      <c r="C57" s="88"/>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30"/>
      <c r="B58" s="1"/>
      <c r="C58" s="88"/>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30"/>
      <c r="B59" s="1"/>
      <c r="C59" s="88"/>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30"/>
      <c r="B60" s="1"/>
      <c r="C60" s="88"/>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30"/>
      <c r="B61" s="1"/>
      <c r="C61" s="88"/>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30"/>
      <c r="B62" s="1"/>
      <c r="C62" s="88"/>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30"/>
      <c r="B63" s="1"/>
      <c r="C63" s="88"/>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30"/>
      <c r="B64" s="1"/>
      <c r="C64" s="88"/>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30"/>
      <c r="B65" s="1"/>
      <c r="C65" s="88"/>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30"/>
      <c r="B66" s="1"/>
      <c r="C66" s="88"/>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30"/>
      <c r="B67" s="1"/>
      <c r="C67" s="88"/>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30"/>
      <c r="B68" s="1"/>
      <c r="C68" s="88"/>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30"/>
      <c r="B69" s="1"/>
      <c r="C69" s="88"/>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30"/>
      <c r="B70" s="1"/>
      <c r="C70" s="88"/>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30"/>
      <c r="B71" s="1"/>
      <c r="C71" s="88"/>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30"/>
      <c r="B72" s="1"/>
      <c r="C72" s="88"/>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30"/>
      <c r="B73" s="1"/>
      <c r="C73" s="88"/>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30"/>
      <c r="B74" s="1"/>
      <c r="C74" s="88"/>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30"/>
      <c r="B75" s="1"/>
      <c r="C75" s="88"/>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30"/>
      <c r="B76" s="1"/>
      <c r="C76" s="88"/>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30"/>
      <c r="B77" s="1"/>
      <c r="C77" s="88"/>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30"/>
      <c r="B78" s="1"/>
      <c r="C78" s="88"/>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30"/>
      <c r="B79" s="1"/>
      <c r="C79" s="88"/>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30"/>
      <c r="B80" s="1"/>
      <c r="C80" s="88"/>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30"/>
      <c r="B81" s="1"/>
      <c r="C81" s="88"/>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30"/>
      <c r="B82" s="1"/>
      <c r="C82" s="88"/>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30"/>
      <c r="B83" s="1"/>
      <c r="C83" s="88"/>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30"/>
      <c r="B84" s="1"/>
      <c r="C84" s="88"/>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30"/>
      <c r="B85" s="1"/>
      <c r="C85" s="88"/>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30"/>
      <c r="B86" s="1"/>
      <c r="C86" s="88"/>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30"/>
      <c r="B87" s="1"/>
      <c r="C87" s="88"/>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30"/>
      <c r="B88" s="1"/>
      <c r="C88" s="88"/>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30"/>
      <c r="B89" s="1"/>
      <c r="C89" s="88"/>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30"/>
      <c r="B90" s="1"/>
      <c r="C90" s="88"/>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30"/>
      <c r="B91" s="1"/>
      <c r="C91" s="88"/>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30"/>
      <c r="B92" s="1"/>
      <c r="C92" s="88"/>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30"/>
      <c r="B93" s="1"/>
      <c r="C93" s="88"/>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30"/>
      <c r="B94" s="1"/>
      <c r="C94" s="88"/>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30"/>
      <c r="B95" s="1"/>
      <c r="C95" s="88"/>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30"/>
      <c r="B96" s="1"/>
      <c r="C96" s="88"/>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30"/>
      <c r="B97" s="1"/>
      <c r="C97" s="88"/>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30"/>
      <c r="B98" s="1"/>
      <c r="C98" s="88"/>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30"/>
      <c r="B99" s="1"/>
      <c r="C99" s="88"/>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30"/>
      <c r="B100" s="1"/>
      <c r="C100" s="8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30"/>
      <c r="B101" s="1"/>
      <c r="C101" s="8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30"/>
      <c r="B102" s="1"/>
      <c r="C102" s="8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30"/>
      <c r="B103" s="1"/>
      <c r="C103" s="8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30"/>
      <c r="B104" s="1"/>
      <c r="C104" s="8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30"/>
      <c r="B105" s="1"/>
      <c r="C105" s="8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30"/>
      <c r="B106" s="1"/>
      <c r="C106" s="8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30"/>
      <c r="B107" s="1"/>
      <c r="C107" s="8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30"/>
      <c r="B108" s="1"/>
      <c r="C108" s="8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30"/>
      <c r="B109" s="1"/>
      <c r="C109" s="8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30"/>
      <c r="B110" s="1"/>
      <c r="C110" s="8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30"/>
      <c r="B111" s="1"/>
      <c r="C111" s="8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30"/>
      <c r="B112" s="1"/>
      <c r="C112" s="8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30"/>
      <c r="B113" s="1"/>
      <c r="C113" s="8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30"/>
      <c r="B114" s="1"/>
      <c r="C114" s="8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30"/>
      <c r="B115" s="1"/>
      <c r="C115" s="8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30"/>
      <c r="B116" s="1"/>
      <c r="C116" s="8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30"/>
      <c r="B117" s="1"/>
      <c r="C117" s="8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30"/>
      <c r="B118" s="1"/>
      <c r="C118" s="8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30"/>
      <c r="B119" s="1"/>
      <c r="C119" s="8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30"/>
      <c r="B120" s="1"/>
      <c r="C120" s="8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30"/>
      <c r="B121" s="1"/>
      <c r="C121" s="8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30"/>
      <c r="B122" s="1"/>
      <c r="C122" s="8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30"/>
      <c r="B123" s="1"/>
      <c r="C123" s="8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30"/>
      <c r="B124" s="1"/>
      <c r="C124" s="8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30"/>
      <c r="B125" s="1"/>
      <c r="C125" s="8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30"/>
      <c r="B126" s="1"/>
      <c r="C126" s="8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30"/>
      <c r="B127" s="1"/>
      <c r="C127" s="8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30"/>
      <c r="B128" s="1"/>
      <c r="C128" s="8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30"/>
      <c r="B129" s="1"/>
      <c r="C129" s="8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30"/>
      <c r="B130" s="1"/>
      <c r="C130" s="8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30"/>
      <c r="B131" s="1"/>
      <c r="C131" s="8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30"/>
      <c r="B132" s="1"/>
      <c r="C132" s="8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30"/>
      <c r="B133" s="1"/>
      <c r="C133" s="8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30"/>
      <c r="B134" s="1"/>
      <c r="C134" s="8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30"/>
      <c r="B135" s="1"/>
      <c r="C135" s="8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30"/>
      <c r="B136" s="1"/>
      <c r="C136" s="8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30"/>
      <c r="B137" s="1"/>
      <c r="C137" s="8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30"/>
      <c r="B138" s="1"/>
      <c r="C138" s="8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30"/>
      <c r="B139" s="1"/>
      <c r="C139" s="8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30"/>
      <c r="B140" s="1"/>
      <c r="C140" s="8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30"/>
      <c r="B141" s="1"/>
      <c r="C141" s="8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30"/>
      <c r="B142" s="1"/>
      <c r="C142" s="8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30"/>
      <c r="B143" s="1"/>
      <c r="C143" s="8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30"/>
      <c r="B144" s="1"/>
      <c r="C144" s="8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30"/>
      <c r="B145" s="1"/>
      <c r="C145" s="8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30"/>
      <c r="B146" s="1"/>
      <c r="C146" s="8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30"/>
      <c r="B147" s="1"/>
      <c r="C147" s="8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30"/>
      <c r="B148" s="1"/>
      <c r="C148" s="8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30"/>
      <c r="B149" s="1"/>
      <c r="C149" s="8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30"/>
      <c r="B150" s="1"/>
      <c r="C150" s="8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30"/>
      <c r="B151" s="1"/>
      <c r="C151" s="8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30"/>
      <c r="B152" s="1"/>
      <c r="C152" s="8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30"/>
      <c r="B153" s="1"/>
      <c r="C153" s="8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30"/>
      <c r="B154" s="1"/>
      <c r="C154" s="8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30"/>
      <c r="B155" s="1"/>
      <c r="C155" s="8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30"/>
      <c r="B156" s="1"/>
      <c r="C156" s="8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30"/>
      <c r="B157" s="1"/>
      <c r="C157" s="8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30"/>
      <c r="B158" s="1"/>
      <c r="C158" s="8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30"/>
      <c r="B159" s="1"/>
      <c r="C159" s="8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30"/>
      <c r="B160" s="1"/>
      <c r="C160" s="8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30"/>
      <c r="B161" s="1"/>
      <c r="C161" s="8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30"/>
      <c r="B162" s="1"/>
      <c r="C162" s="8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30"/>
      <c r="B163" s="1"/>
      <c r="C163" s="8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30"/>
      <c r="B164" s="1"/>
      <c r="C164" s="8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30"/>
      <c r="B165" s="1"/>
      <c r="C165" s="8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30"/>
      <c r="B166" s="1"/>
      <c r="C166" s="8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30"/>
      <c r="B167" s="1"/>
      <c r="C167" s="8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30"/>
      <c r="B168" s="1"/>
      <c r="C168" s="8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30"/>
      <c r="B169" s="1"/>
      <c r="C169" s="8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30"/>
      <c r="B170" s="1"/>
      <c r="C170" s="8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30"/>
      <c r="B171" s="1"/>
      <c r="C171" s="8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30"/>
      <c r="B172" s="1"/>
      <c r="C172" s="8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30"/>
      <c r="B173" s="1"/>
      <c r="C173" s="8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30"/>
      <c r="B174" s="1"/>
      <c r="C174" s="8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30"/>
      <c r="B175" s="1"/>
      <c r="C175" s="8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30"/>
      <c r="B176" s="1"/>
      <c r="C176" s="8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30"/>
      <c r="B177" s="1"/>
      <c r="C177" s="8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30"/>
      <c r="B178" s="1"/>
      <c r="C178" s="8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30"/>
      <c r="B179" s="1"/>
      <c r="C179" s="8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30"/>
      <c r="B180" s="1"/>
      <c r="C180" s="8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30"/>
      <c r="B181" s="1"/>
      <c r="C181" s="8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30"/>
      <c r="B182" s="1"/>
      <c r="C182" s="8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30"/>
      <c r="B183" s="1"/>
      <c r="C183" s="8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30"/>
      <c r="B184" s="1"/>
      <c r="C184" s="8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30"/>
      <c r="B185" s="1"/>
      <c r="C185" s="8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30"/>
      <c r="B186" s="1"/>
      <c r="C186" s="8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30"/>
      <c r="B187" s="1"/>
      <c r="C187" s="8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30"/>
      <c r="B188" s="1"/>
      <c r="C188" s="8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30"/>
      <c r="B189" s="1"/>
      <c r="C189" s="8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30"/>
      <c r="B190" s="1"/>
      <c r="C190" s="8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30"/>
      <c r="B191" s="1"/>
      <c r="C191" s="8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30"/>
      <c r="B192" s="1"/>
      <c r="C192" s="8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30"/>
      <c r="B193" s="1"/>
      <c r="C193" s="8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30"/>
      <c r="B194" s="1"/>
      <c r="C194" s="8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30"/>
      <c r="B195" s="1"/>
      <c r="C195" s="8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30"/>
      <c r="B196" s="1"/>
      <c r="C196" s="8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30"/>
      <c r="B197" s="1"/>
      <c r="C197" s="8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30"/>
      <c r="B198" s="1"/>
      <c r="C198" s="8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30"/>
      <c r="B199" s="1"/>
      <c r="C199" s="8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30"/>
      <c r="B200" s="1"/>
      <c r="C200" s="8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30"/>
      <c r="B201" s="1"/>
      <c r="C201" s="8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30"/>
      <c r="B202" s="1"/>
      <c r="C202" s="8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30"/>
      <c r="B203" s="1"/>
      <c r="C203" s="8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30"/>
      <c r="B204" s="1"/>
      <c r="C204" s="8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30"/>
      <c r="B205" s="1"/>
      <c r="C205" s="8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30"/>
      <c r="B206" s="1"/>
      <c r="C206" s="8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30"/>
      <c r="B207" s="1"/>
      <c r="C207" s="8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30"/>
      <c r="B208" s="1"/>
      <c r="C208" s="8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30"/>
      <c r="B209" s="1"/>
      <c r="C209" s="8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30"/>
      <c r="B210" s="1"/>
      <c r="C210" s="8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30"/>
      <c r="B211" s="1"/>
      <c r="C211" s="8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30"/>
      <c r="B212" s="1"/>
      <c r="C212" s="8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30"/>
      <c r="B213" s="1"/>
      <c r="C213" s="8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30"/>
      <c r="B214" s="1"/>
      <c r="C214" s="8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30"/>
      <c r="B215" s="1"/>
      <c r="C215" s="8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30"/>
      <c r="B216" s="1"/>
      <c r="C216" s="8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30"/>
      <c r="B217" s="1"/>
      <c r="C217" s="8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30"/>
      <c r="B218" s="1"/>
      <c r="C218" s="8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30"/>
      <c r="B219" s="1"/>
      <c r="C219" s="8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30"/>
      <c r="B220" s="1"/>
      <c r="C220" s="8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30"/>
      <c r="B221" s="1"/>
      <c r="C221" s="8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30"/>
      <c r="B222" s="1"/>
      <c r="C222" s="8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30"/>
      <c r="B223" s="1"/>
      <c r="C223" s="8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30"/>
      <c r="B224" s="1"/>
      <c r="C224" s="8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30"/>
      <c r="B225" s="1"/>
      <c r="C225" s="8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30"/>
      <c r="B226" s="1"/>
      <c r="C226" s="8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30"/>
      <c r="B227" s="1"/>
      <c r="C227" s="8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30"/>
      <c r="B228" s="1"/>
      <c r="C228" s="8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sheetData>
  <mergeCells count="28">
    <mergeCell ref="B31:B32"/>
    <mergeCell ref="C31:C32"/>
    <mergeCell ref="C22:C26"/>
    <mergeCell ref="A31:A33"/>
    <mergeCell ref="A18:A26"/>
    <mergeCell ref="A27:A30"/>
    <mergeCell ref="C18:C21"/>
    <mergeCell ref="B27:B28"/>
    <mergeCell ref="C27:C28"/>
    <mergeCell ref="B29:B30"/>
    <mergeCell ref="C29:C30"/>
    <mergeCell ref="B18:B21"/>
    <mergeCell ref="A8:B8"/>
    <mergeCell ref="B22:B26"/>
    <mergeCell ref="A1:J1"/>
    <mergeCell ref="A2:J2"/>
    <mergeCell ref="A3:J3"/>
    <mergeCell ref="A4:J4"/>
    <mergeCell ref="A5:J5"/>
    <mergeCell ref="M31:M32"/>
    <mergeCell ref="N31:N33"/>
    <mergeCell ref="L37:M37"/>
    <mergeCell ref="M18:M21"/>
    <mergeCell ref="M22:M26"/>
    <mergeCell ref="N18:N26"/>
    <mergeCell ref="M27:M28"/>
    <mergeCell ref="M29:M30"/>
    <mergeCell ref="N27:N30"/>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5"/>
  <sheetViews>
    <sheetView topLeftCell="A68" workbookViewId="0">
      <selection sqref="A1:E85"/>
    </sheetView>
  </sheetViews>
  <sheetFormatPr defaultColWidth="11" defaultRowHeight="14.25"/>
  <sheetData>
    <row r="1" spans="1:5">
      <c r="A1" t="s">
        <v>262</v>
      </c>
      <c r="B1" t="s">
        <v>263</v>
      </c>
      <c r="C1" t="s">
        <v>264</v>
      </c>
      <c r="D1" t="s">
        <v>265</v>
      </c>
      <c r="E1" t="s">
        <v>352</v>
      </c>
    </row>
    <row r="2" spans="1:5">
      <c r="A2">
        <v>5472882</v>
      </c>
      <c r="B2" t="s">
        <v>1270</v>
      </c>
      <c r="C2" t="s">
        <v>1271</v>
      </c>
      <c r="D2">
        <v>0</v>
      </c>
      <c r="E2">
        <v>0</v>
      </c>
    </row>
    <row r="3" spans="1:5">
      <c r="A3">
        <v>37559725</v>
      </c>
      <c r="B3" t="s">
        <v>355</v>
      </c>
      <c r="C3" t="s">
        <v>1272</v>
      </c>
      <c r="D3">
        <v>0</v>
      </c>
      <c r="E3">
        <v>0</v>
      </c>
    </row>
    <row r="4" spans="1:5">
      <c r="A4">
        <v>52067997</v>
      </c>
      <c r="B4" t="s">
        <v>271</v>
      </c>
      <c r="C4" t="s">
        <v>1273</v>
      </c>
      <c r="D4">
        <v>0</v>
      </c>
      <c r="E4">
        <v>0</v>
      </c>
    </row>
    <row r="5" spans="1:5">
      <c r="A5">
        <v>52503736</v>
      </c>
      <c r="B5" t="s">
        <v>1274</v>
      </c>
      <c r="C5" t="s">
        <v>1275</v>
      </c>
      <c r="D5">
        <v>2</v>
      </c>
      <c r="E5">
        <v>2018</v>
      </c>
    </row>
    <row r="6" spans="1:5">
      <c r="A6">
        <v>52728247</v>
      </c>
      <c r="B6" t="s">
        <v>1276</v>
      </c>
      <c r="C6" t="s">
        <v>1277</v>
      </c>
      <c r="D6">
        <v>0</v>
      </c>
      <c r="E6">
        <v>0</v>
      </c>
    </row>
    <row r="7" spans="1:5">
      <c r="A7">
        <v>52808425</v>
      </c>
      <c r="B7" t="s">
        <v>1278</v>
      </c>
      <c r="C7" t="s">
        <v>1279</v>
      </c>
      <c r="D7">
        <v>0</v>
      </c>
      <c r="E7">
        <v>0</v>
      </c>
    </row>
    <row r="8" spans="1:5">
      <c r="A8">
        <v>52820085</v>
      </c>
      <c r="B8" t="s">
        <v>1280</v>
      </c>
      <c r="C8" t="s">
        <v>1281</v>
      </c>
      <c r="D8">
        <v>0</v>
      </c>
      <c r="E8">
        <v>0</v>
      </c>
    </row>
    <row r="9" spans="1:5">
      <c r="A9">
        <v>52826762</v>
      </c>
      <c r="B9" t="s">
        <v>356</v>
      </c>
      <c r="C9" t="s">
        <v>1282</v>
      </c>
      <c r="D9">
        <v>0</v>
      </c>
      <c r="E9">
        <v>0</v>
      </c>
    </row>
    <row r="10" spans="1:5">
      <c r="A10">
        <v>52861391</v>
      </c>
      <c r="B10" t="s">
        <v>357</v>
      </c>
      <c r="C10" t="s">
        <v>1283</v>
      </c>
      <c r="D10">
        <v>0</v>
      </c>
      <c r="E10">
        <v>0</v>
      </c>
    </row>
    <row r="11" spans="1:5">
      <c r="A11">
        <v>53077222</v>
      </c>
      <c r="B11" t="s">
        <v>1284</v>
      </c>
      <c r="C11" t="s">
        <v>1285</v>
      </c>
      <c r="D11">
        <v>0</v>
      </c>
      <c r="E11">
        <v>0</v>
      </c>
    </row>
    <row r="12" spans="1:5">
      <c r="A12">
        <v>53910070</v>
      </c>
      <c r="B12" t="s">
        <v>1286</v>
      </c>
      <c r="C12" t="s">
        <v>1287</v>
      </c>
      <c r="D12">
        <v>0</v>
      </c>
      <c r="E12">
        <v>0</v>
      </c>
    </row>
    <row r="13" spans="1:5">
      <c r="A13">
        <v>79223439</v>
      </c>
      <c r="B13" t="s">
        <v>1288</v>
      </c>
      <c r="C13" t="s">
        <v>1289</v>
      </c>
      <c r="D13">
        <v>0</v>
      </c>
      <c r="E13">
        <v>0</v>
      </c>
    </row>
    <row r="14" spans="1:5">
      <c r="A14">
        <v>79488557</v>
      </c>
      <c r="B14" t="s">
        <v>1290</v>
      </c>
      <c r="C14" t="s">
        <v>1291</v>
      </c>
      <c r="D14">
        <v>0</v>
      </c>
      <c r="E14">
        <v>0</v>
      </c>
    </row>
    <row r="15" spans="1:5">
      <c r="A15">
        <v>80176935</v>
      </c>
      <c r="B15" t="s">
        <v>1292</v>
      </c>
      <c r="C15" t="s">
        <v>1293</v>
      </c>
      <c r="D15">
        <v>1</v>
      </c>
      <c r="E15">
        <v>0</v>
      </c>
    </row>
    <row r="16" spans="1:5">
      <c r="A16">
        <v>80764249</v>
      </c>
      <c r="B16" t="s">
        <v>368</v>
      </c>
      <c r="C16" t="s">
        <v>1294</v>
      </c>
      <c r="D16">
        <v>0</v>
      </c>
      <c r="E16">
        <v>0</v>
      </c>
    </row>
    <row r="17" spans="1:5">
      <c r="A17">
        <v>80797619</v>
      </c>
      <c r="B17" t="s">
        <v>1295</v>
      </c>
      <c r="C17" t="s">
        <v>1296</v>
      </c>
      <c r="D17">
        <v>0</v>
      </c>
      <c r="E17">
        <v>0</v>
      </c>
    </row>
    <row r="18" spans="1:5">
      <c r="A18">
        <v>80863493</v>
      </c>
      <c r="B18" t="s">
        <v>1297</v>
      </c>
      <c r="C18" t="s">
        <v>1298</v>
      </c>
      <c r="D18">
        <v>0</v>
      </c>
      <c r="E18">
        <v>0</v>
      </c>
    </row>
    <row r="19" spans="1:5">
      <c r="A19">
        <v>1010179090</v>
      </c>
      <c r="B19" t="s">
        <v>1299</v>
      </c>
      <c r="C19" t="s">
        <v>1300</v>
      </c>
      <c r="D19">
        <v>0</v>
      </c>
      <c r="E19">
        <v>0</v>
      </c>
    </row>
    <row r="20" spans="1:5">
      <c r="A20">
        <v>1010199470</v>
      </c>
      <c r="B20" t="s">
        <v>1301</v>
      </c>
      <c r="C20" t="s">
        <v>1302</v>
      </c>
      <c r="D20">
        <v>0</v>
      </c>
      <c r="E20">
        <v>0</v>
      </c>
    </row>
    <row r="21" spans="1:5">
      <c r="A21">
        <v>1012328337</v>
      </c>
      <c r="B21" t="s">
        <v>1303</v>
      </c>
      <c r="C21" t="s">
        <v>1304</v>
      </c>
      <c r="D21" t="s">
        <v>1305</v>
      </c>
      <c r="E21" t="s">
        <v>1305</v>
      </c>
    </row>
    <row r="22" spans="1:5">
      <c r="A22">
        <v>1013585426</v>
      </c>
      <c r="B22" t="s">
        <v>1306</v>
      </c>
      <c r="C22" t="s">
        <v>1307</v>
      </c>
      <c r="D22">
        <v>2</v>
      </c>
      <c r="E22">
        <v>2020</v>
      </c>
    </row>
    <row r="23" spans="1:5">
      <c r="A23">
        <v>1013605466</v>
      </c>
      <c r="B23" t="s">
        <v>1308</v>
      </c>
      <c r="C23" t="s">
        <v>1309</v>
      </c>
      <c r="D23">
        <v>0</v>
      </c>
      <c r="E23">
        <v>0</v>
      </c>
    </row>
    <row r="24" spans="1:5">
      <c r="A24">
        <v>1013611171</v>
      </c>
      <c r="B24" t="s">
        <v>754</v>
      </c>
      <c r="C24" t="s">
        <v>1310</v>
      </c>
      <c r="D24">
        <v>0</v>
      </c>
      <c r="E24">
        <v>0</v>
      </c>
    </row>
    <row r="25" spans="1:5">
      <c r="A25">
        <v>1013659295</v>
      </c>
      <c r="B25" t="s">
        <v>1311</v>
      </c>
      <c r="C25" t="s">
        <v>1312</v>
      </c>
      <c r="D25">
        <v>0</v>
      </c>
      <c r="E25">
        <v>0</v>
      </c>
    </row>
    <row r="26" spans="1:5">
      <c r="A26">
        <v>1013671711</v>
      </c>
      <c r="B26" t="s">
        <v>1313</v>
      </c>
      <c r="C26" t="s">
        <v>1314</v>
      </c>
      <c r="D26">
        <v>1</v>
      </c>
      <c r="E26">
        <v>2020</v>
      </c>
    </row>
    <row r="27" spans="1:5">
      <c r="A27">
        <v>1013674708</v>
      </c>
      <c r="B27" t="s">
        <v>1315</v>
      </c>
      <c r="C27" t="s">
        <v>1316</v>
      </c>
      <c r="D27">
        <v>1</v>
      </c>
      <c r="E27">
        <v>2019</v>
      </c>
    </row>
    <row r="28" spans="1:5">
      <c r="A28">
        <v>1014252295</v>
      </c>
      <c r="B28" t="s">
        <v>1317</v>
      </c>
      <c r="C28" t="s">
        <v>1318</v>
      </c>
      <c r="D28">
        <v>0</v>
      </c>
      <c r="E28">
        <v>0</v>
      </c>
    </row>
    <row r="29" spans="1:5">
      <c r="A29">
        <v>1014298093</v>
      </c>
      <c r="B29" t="s">
        <v>787</v>
      </c>
      <c r="C29" t="s">
        <v>1319</v>
      </c>
      <c r="D29">
        <v>0</v>
      </c>
      <c r="E29">
        <v>0</v>
      </c>
    </row>
    <row r="30" spans="1:5">
      <c r="A30">
        <v>1015449720</v>
      </c>
      <c r="B30" t="s">
        <v>1320</v>
      </c>
      <c r="C30" t="s">
        <v>1321</v>
      </c>
      <c r="D30">
        <v>0</v>
      </c>
      <c r="E30">
        <v>0</v>
      </c>
    </row>
    <row r="31" spans="1:5">
      <c r="A31">
        <v>1016070757</v>
      </c>
      <c r="B31" t="s">
        <v>1322</v>
      </c>
      <c r="C31" t="s">
        <v>1323</v>
      </c>
      <c r="D31">
        <v>0</v>
      </c>
      <c r="E31">
        <v>0</v>
      </c>
    </row>
    <row r="32" spans="1:5">
      <c r="A32">
        <v>1016082009</v>
      </c>
      <c r="B32" t="s">
        <v>1324</v>
      </c>
      <c r="C32" t="s">
        <v>1325</v>
      </c>
      <c r="D32">
        <v>0</v>
      </c>
      <c r="E32">
        <v>0</v>
      </c>
    </row>
    <row r="33" spans="1:5">
      <c r="A33">
        <v>1016090086</v>
      </c>
      <c r="B33" t="s">
        <v>1326</v>
      </c>
      <c r="C33" t="s">
        <v>1327</v>
      </c>
      <c r="D33">
        <v>0</v>
      </c>
      <c r="E33">
        <v>0</v>
      </c>
    </row>
    <row r="34" spans="1:5">
      <c r="A34">
        <v>1018465530</v>
      </c>
      <c r="B34" t="s">
        <v>1328</v>
      </c>
      <c r="C34" t="s">
        <v>1329</v>
      </c>
      <c r="D34">
        <v>0</v>
      </c>
      <c r="E34">
        <v>0</v>
      </c>
    </row>
    <row r="35" spans="1:5">
      <c r="A35">
        <v>1018501718</v>
      </c>
      <c r="B35" t="s">
        <v>1330</v>
      </c>
      <c r="C35" t="s">
        <v>1331</v>
      </c>
      <c r="D35">
        <v>1</v>
      </c>
      <c r="E35">
        <v>2020</v>
      </c>
    </row>
    <row r="36" spans="1:5">
      <c r="A36">
        <v>1019050286</v>
      </c>
      <c r="B36" t="s">
        <v>1332</v>
      </c>
      <c r="C36" t="s">
        <v>1333</v>
      </c>
      <c r="D36">
        <v>0</v>
      </c>
      <c r="E36">
        <v>0</v>
      </c>
    </row>
    <row r="37" spans="1:5">
      <c r="A37">
        <v>1020763137</v>
      </c>
      <c r="B37" t="s">
        <v>872</v>
      </c>
      <c r="C37" t="s">
        <v>1334</v>
      </c>
      <c r="D37">
        <v>0</v>
      </c>
      <c r="E37">
        <v>0</v>
      </c>
    </row>
    <row r="38" spans="1:5">
      <c r="A38">
        <v>1020800141</v>
      </c>
      <c r="B38" t="s">
        <v>1335</v>
      </c>
      <c r="C38" t="s">
        <v>1336</v>
      </c>
      <c r="D38">
        <v>0</v>
      </c>
      <c r="E38">
        <v>0</v>
      </c>
    </row>
    <row r="39" spans="1:5">
      <c r="A39">
        <v>1020821437</v>
      </c>
      <c r="B39" t="s">
        <v>1337</v>
      </c>
      <c r="C39" t="s">
        <v>1338</v>
      </c>
      <c r="D39">
        <v>2</v>
      </c>
      <c r="E39">
        <v>2021</v>
      </c>
    </row>
    <row r="40" spans="1:5">
      <c r="A40">
        <v>1022405714</v>
      </c>
      <c r="B40" t="s">
        <v>1339</v>
      </c>
      <c r="C40" t="s">
        <v>1340</v>
      </c>
      <c r="D40">
        <v>0</v>
      </c>
      <c r="E40">
        <v>0</v>
      </c>
    </row>
    <row r="41" spans="1:5">
      <c r="A41">
        <v>1022407779</v>
      </c>
      <c r="B41" t="s">
        <v>1341</v>
      </c>
      <c r="C41" t="s">
        <v>1342</v>
      </c>
      <c r="D41">
        <v>0</v>
      </c>
      <c r="E41">
        <v>0</v>
      </c>
    </row>
    <row r="42" spans="1:5">
      <c r="A42">
        <v>1022408557</v>
      </c>
      <c r="B42" t="s">
        <v>1343</v>
      </c>
      <c r="C42" t="s">
        <v>1344</v>
      </c>
      <c r="D42">
        <v>0</v>
      </c>
      <c r="E42">
        <v>0</v>
      </c>
    </row>
    <row r="43" spans="1:5">
      <c r="A43">
        <v>1022409490</v>
      </c>
      <c r="B43" t="s">
        <v>1345</v>
      </c>
      <c r="C43" t="s">
        <v>1346</v>
      </c>
      <c r="D43">
        <v>0</v>
      </c>
      <c r="E43">
        <v>0</v>
      </c>
    </row>
    <row r="44" spans="1:5">
      <c r="A44">
        <v>1022412256</v>
      </c>
      <c r="B44" t="s">
        <v>1347</v>
      </c>
      <c r="C44" t="s">
        <v>1348</v>
      </c>
      <c r="D44">
        <v>0</v>
      </c>
      <c r="E44">
        <v>0</v>
      </c>
    </row>
    <row r="45" spans="1:5">
      <c r="A45">
        <v>1022418781</v>
      </c>
      <c r="B45" t="s">
        <v>1349</v>
      </c>
      <c r="C45" t="s">
        <v>1350</v>
      </c>
      <c r="D45">
        <v>0</v>
      </c>
      <c r="E45">
        <v>0</v>
      </c>
    </row>
    <row r="46" spans="1:5">
      <c r="A46">
        <v>1022418861</v>
      </c>
      <c r="B46" t="s">
        <v>1351</v>
      </c>
      <c r="C46" t="s">
        <v>1352</v>
      </c>
      <c r="D46">
        <v>0</v>
      </c>
      <c r="E46">
        <v>0</v>
      </c>
    </row>
    <row r="47" spans="1:5">
      <c r="A47">
        <v>1023006472</v>
      </c>
      <c r="B47" t="s">
        <v>1353</v>
      </c>
      <c r="C47" t="s">
        <v>1354</v>
      </c>
      <c r="D47">
        <v>0</v>
      </c>
      <c r="E47">
        <v>0</v>
      </c>
    </row>
    <row r="48" spans="1:5">
      <c r="A48">
        <v>1023007963</v>
      </c>
      <c r="B48" t="s">
        <v>1355</v>
      </c>
      <c r="C48" t="s">
        <v>1356</v>
      </c>
      <c r="D48">
        <v>0</v>
      </c>
      <c r="E48">
        <v>0</v>
      </c>
    </row>
    <row r="49" spans="1:5">
      <c r="A49">
        <v>1023876267</v>
      </c>
      <c r="B49" t="s">
        <v>1357</v>
      </c>
      <c r="C49" t="s">
        <v>1358</v>
      </c>
      <c r="D49">
        <v>0</v>
      </c>
      <c r="E49">
        <v>0</v>
      </c>
    </row>
    <row r="50" spans="1:5">
      <c r="A50">
        <v>1023924557</v>
      </c>
      <c r="B50" t="s">
        <v>916</v>
      </c>
      <c r="C50" t="s">
        <v>1359</v>
      </c>
      <c r="D50">
        <v>0</v>
      </c>
      <c r="E50">
        <v>0</v>
      </c>
    </row>
    <row r="51" spans="1:5">
      <c r="A51">
        <v>1023939252</v>
      </c>
      <c r="B51" t="s">
        <v>921</v>
      </c>
      <c r="C51" t="s">
        <v>1360</v>
      </c>
      <c r="D51">
        <v>0</v>
      </c>
      <c r="E51">
        <v>0</v>
      </c>
    </row>
    <row r="52" spans="1:5">
      <c r="A52">
        <v>1023944469</v>
      </c>
      <c r="B52" t="s">
        <v>1361</v>
      </c>
      <c r="C52" t="s">
        <v>1362</v>
      </c>
      <c r="D52">
        <v>0</v>
      </c>
      <c r="E52">
        <v>0</v>
      </c>
    </row>
    <row r="53" spans="1:5">
      <c r="A53">
        <v>1023960326</v>
      </c>
      <c r="B53" t="s">
        <v>1363</v>
      </c>
      <c r="C53" t="s">
        <v>1364</v>
      </c>
      <c r="D53">
        <v>0</v>
      </c>
      <c r="E53">
        <v>0</v>
      </c>
    </row>
    <row r="54" spans="1:5">
      <c r="A54">
        <v>1024513630</v>
      </c>
      <c r="B54" t="s">
        <v>1365</v>
      </c>
      <c r="C54" t="s">
        <v>1366</v>
      </c>
      <c r="D54">
        <v>0</v>
      </c>
      <c r="E54">
        <v>0</v>
      </c>
    </row>
    <row r="55" spans="1:5">
      <c r="A55">
        <v>1024539195</v>
      </c>
      <c r="B55" t="s">
        <v>1367</v>
      </c>
      <c r="C55" t="s">
        <v>1368</v>
      </c>
      <c r="D55">
        <v>0</v>
      </c>
      <c r="E55">
        <v>0</v>
      </c>
    </row>
    <row r="56" spans="1:5">
      <c r="A56">
        <v>1024579444</v>
      </c>
      <c r="B56" t="s">
        <v>1369</v>
      </c>
      <c r="C56" t="s">
        <v>1370</v>
      </c>
      <c r="D56">
        <v>0</v>
      </c>
      <c r="E56">
        <v>0</v>
      </c>
    </row>
    <row r="57" spans="1:5">
      <c r="A57">
        <v>1026257990</v>
      </c>
      <c r="B57" t="s">
        <v>1371</v>
      </c>
      <c r="C57" t="s">
        <v>1372</v>
      </c>
      <c r="D57">
        <v>0</v>
      </c>
      <c r="E57">
        <v>0</v>
      </c>
    </row>
    <row r="58" spans="1:5">
      <c r="A58">
        <v>1026280067</v>
      </c>
      <c r="B58" t="s">
        <v>1373</v>
      </c>
      <c r="C58" t="s">
        <v>1374</v>
      </c>
      <c r="D58">
        <v>0</v>
      </c>
      <c r="E58">
        <v>0</v>
      </c>
    </row>
    <row r="59" spans="1:5">
      <c r="A59">
        <v>1026286676</v>
      </c>
      <c r="B59" t="s">
        <v>1375</v>
      </c>
      <c r="C59" t="s">
        <v>1376</v>
      </c>
      <c r="D59">
        <v>0</v>
      </c>
      <c r="E59">
        <v>0</v>
      </c>
    </row>
    <row r="60" spans="1:5">
      <c r="A60">
        <v>1026586429</v>
      </c>
      <c r="B60" t="s">
        <v>1377</v>
      </c>
      <c r="C60" t="s">
        <v>1378</v>
      </c>
      <c r="D60">
        <v>0</v>
      </c>
      <c r="E60">
        <v>0</v>
      </c>
    </row>
    <row r="61" spans="1:5">
      <c r="A61">
        <v>1030541841</v>
      </c>
      <c r="B61" t="s">
        <v>1379</v>
      </c>
      <c r="C61" t="s">
        <v>1380</v>
      </c>
      <c r="D61">
        <v>0</v>
      </c>
      <c r="E61">
        <v>0</v>
      </c>
    </row>
    <row r="62" spans="1:5">
      <c r="A62">
        <v>1030574977</v>
      </c>
      <c r="B62" t="s">
        <v>1381</v>
      </c>
      <c r="C62" t="s">
        <v>1382</v>
      </c>
      <c r="D62">
        <v>0</v>
      </c>
      <c r="E62">
        <v>0</v>
      </c>
    </row>
    <row r="63" spans="1:5">
      <c r="A63">
        <v>1030617328</v>
      </c>
      <c r="B63" t="s">
        <v>1383</v>
      </c>
      <c r="C63" t="s">
        <v>1384</v>
      </c>
      <c r="D63">
        <v>0</v>
      </c>
      <c r="E63">
        <v>0</v>
      </c>
    </row>
    <row r="64" spans="1:5">
      <c r="A64">
        <v>1030625450</v>
      </c>
      <c r="B64" t="s">
        <v>1385</v>
      </c>
      <c r="C64" t="s">
        <v>1386</v>
      </c>
      <c r="D64">
        <v>1</v>
      </c>
      <c r="E64">
        <v>2019</v>
      </c>
    </row>
    <row r="65" spans="1:5">
      <c r="A65">
        <v>1030631959</v>
      </c>
      <c r="B65" t="s">
        <v>1387</v>
      </c>
      <c r="C65" t="s">
        <v>1388</v>
      </c>
      <c r="D65">
        <v>0</v>
      </c>
      <c r="E65">
        <v>0</v>
      </c>
    </row>
    <row r="66" spans="1:5">
      <c r="A66">
        <v>1030634965</v>
      </c>
      <c r="B66" t="s">
        <v>982</v>
      </c>
      <c r="C66" t="s">
        <v>1389</v>
      </c>
      <c r="D66">
        <v>0</v>
      </c>
      <c r="E66">
        <v>0</v>
      </c>
    </row>
    <row r="67" spans="1:5">
      <c r="A67">
        <v>1030645561</v>
      </c>
      <c r="B67" t="s">
        <v>1390</v>
      </c>
      <c r="C67" t="s">
        <v>1391</v>
      </c>
      <c r="D67">
        <v>2</v>
      </c>
      <c r="E67">
        <v>2018</v>
      </c>
    </row>
    <row r="68" spans="1:5">
      <c r="A68">
        <v>1030671610</v>
      </c>
      <c r="B68" t="s">
        <v>1392</v>
      </c>
      <c r="C68" t="s">
        <v>1393</v>
      </c>
      <c r="D68">
        <v>0</v>
      </c>
      <c r="E68">
        <v>0</v>
      </c>
    </row>
    <row r="69" spans="1:5">
      <c r="A69">
        <v>1030678894</v>
      </c>
      <c r="B69" t="s">
        <v>1394</v>
      </c>
      <c r="C69" t="s">
        <v>1395</v>
      </c>
      <c r="D69">
        <v>0</v>
      </c>
      <c r="E69">
        <v>0</v>
      </c>
    </row>
    <row r="70" spans="1:5">
      <c r="A70">
        <v>1030680078</v>
      </c>
      <c r="B70" t="s">
        <v>1396</v>
      </c>
      <c r="C70" t="s">
        <v>1397</v>
      </c>
      <c r="D70">
        <v>0</v>
      </c>
      <c r="E70">
        <v>0</v>
      </c>
    </row>
    <row r="71" spans="1:5">
      <c r="A71">
        <v>1030688037</v>
      </c>
      <c r="B71" t="s">
        <v>1005</v>
      </c>
      <c r="C71" t="s">
        <v>1398</v>
      </c>
      <c r="D71">
        <v>0</v>
      </c>
      <c r="E71">
        <v>0</v>
      </c>
    </row>
    <row r="72" spans="1:5">
      <c r="A72">
        <v>1031158891</v>
      </c>
      <c r="B72" t="s">
        <v>1012</v>
      </c>
      <c r="C72" t="s">
        <v>1399</v>
      </c>
      <c r="D72">
        <v>0</v>
      </c>
      <c r="E72">
        <v>0</v>
      </c>
    </row>
    <row r="73" spans="1:5">
      <c r="A73">
        <v>1031168493</v>
      </c>
      <c r="B73" t="s">
        <v>1400</v>
      </c>
      <c r="C73" t="s">
        <v>1401</v>
      </c>
      <c r="D73">
        <v>0</v>
      </c>
      <c r="E73">
        <v>0</v>
      </c>
    </row>
    <row r="74" spans="1:5">
      <c r="A74">
        <v>1032378100</v>
      </c>
      <c r="B74" t="s">
        <v>1402</v>
      </c>
      <c r="C74" t="s">
        <v>1403</v>
      </c>
      <c r="D74">
        <v>2</v>
      </c>
      <c r="E74">
        <v>2010</v>
      </c>
    </row>
    <row r="75" spans="1:5">
      <c r="A75">
        <v>1032384749</v>
      </c>
      <c r="B75" t="s">
        <v>1026</v>
      </c>
      <c r="C75" t="s">
        <v>1404</v>
      </c>
      <c r="D75">
        <v>0</v>
      </c>
      <c r="E75">
        <v>0</v>
      </c>
    </row>
    <row r="76" spans="1:5">
      <c r="A76">
        <v>1032410810</v>
      </c>
      <c r="B76" t="s">
        <v>1405</v>
      </c>
      <c r="C76" t="s">
        <v>1406</v>
      </c>
      <c r="D76">
        <v>0</v>
      </c>
      <c r="E76">
        <v>0</v>
      </c>
    </row>
    <row r="77" spans="1:5">
      <c r="A77">
        <v>1033705235</v>
      </c>
      <c r="B77" t="s">
        <v>1407</v>
      </c>
      <c r="C77" t="s">
        <v>1408</v>
      </c>
      <c r="D77">
        <v>2</v>
      </c>
      <c r="E77">
        <v>2018</v>
      </c>
    </row>
    <row r="78" spans="1:5">
      <c r="A78">
        <v>1033779214</v>
      </c>
      <c r="B78" t="s">
        <v>1409</v>
      </c>
      <c r="C78" t="s">
        <v>1410</v>
      </c>
      <c r="D78">
        <v>1</v>
      </c>
      <c r="E78">
        <v>2019</v>
      </c>
    </row>
    <row r="79" spans="1:5">
      <c r="A79">
        <v>1071169726</v>
      </c>
      <c r="B79" t="s">
        <v>1411</v>
      </c>
      <c r="C79" t="s">
        <v>1412</v>
      </c>
      <c r="D79">
        <v>1</v>
      </c>
      <c r="E79">
        <v>2021</v>
      </c>
    </row>
    <row r="80" spans="1:5">
      <c r="A80">
        <v>1073382510</v>
      </c>
      <c r="B80" t="s">
        <v>1413</v>
      </c>
      <c r="C80" t="s">
        <v>1414</v>
      </c>
      <c r="D80">
        <v>2</v>
      </c>
      <c r="E80">
        <v>2017</v>
      </c>
    </row>
    <row r="81" spans="1:5">
      <c r="A81">
        <v>1073693651</v>
      </c>
      <c r="B81" t="s">
        <v>1415</v>
      </c>
      <c r="C81" t="s">
        <v>1416</v>
      </c>
      <c r="D81">
        <v>0</v>
      </c>
      <c r="E81">
        <v>0</v>
      </c>
    </row>
    <row r="82" spans="1:5">
      <c r="A82">
        <v>1075877876</v>
      </c>
      <c r="B82" t="s">
        <v>1417</v>
      </c>
      <c r="C82" t="s">
        <v>1418</v>
      </c>
      <c r="D82">
        <v>0</v>
      </c>
      <c r="E82">
        <v>0</v>
      </c>
    </row>
    <row r="83" spans="1:5">
      <c r="A83">
        <v>1085912545</v>
      </c>
      <c r="B83" t="s">
        <v>1419</v>
      </c>
      <c r="C83" t="s">
        <v>1420</v>
      </c>
      <c r="D83">
        <v>0</v>
      </c>
      <c r="E83">
        <v>0</v>
      </c>
    </row>
    <row r="84" spans="1:5">
      <c r="A84">
        <v>1087618267</v>
      </c>
      <c r="B84" t="s">
        <v>1421</v>
      </c>
      <c r="C84" t="s">
        <v>1422</v>
      </c>
      <c r="D84">
        <v>0</v>
      </c>
      <c r="E84">
        <v>0</v>
      </c>
    </row>
    <row r="85" spans="1:5">
      <c r="A85">
        <v>1098642891</v>
      </c>
      <c r="B85" t="s">
        <v>1423</v>
      </c>
      <c r="C85" t="s">
        <v>1424</v>
      </c>
      <c r="D85">
        <v>2</v>
      </c>
      <c r="E85">
        <v>2012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workbookViewId="0">
      <selection activeCell="B17" sqref="B17"/>
    </sheetView>
  </sheetViews>
  <sheetFormatPr defaultColWidth="11" defaultRowHeight="14.25"/>
  <cols>
    <col min="1" max="1" width="34.375" bestFit="1" customWidth="1"/>
    <col min="2" max="2" width="38.125" bestFit="1" customWidth="1"/>
    <col min="3" max="3" width="31.625" bestFit="1" customWidth="1"/>
  </cols>
  <sheetData>
    <row r="1" spans="1:5">
      <c r="A1" t="s">
        <v>263</v>
      </c>
      <c r="B1" t="s">
        <v>1425</v>
      </c>
      <c r="C1" t="s">
        <v>264</v>
      </c>
      <c r="D1" t="s">
        <v>265</v>
      </c>
      <c r="E1" t="s">
        <v>266</v>
      </c>
    </row>
    <row r="2" spans="1:5">
      <c r="A2" t="s">
        <v>1426</v>
      </c>
      <c r="B2" t="s">
        <v>1427</v>
      </c>
      <c r="C2" t="s">
        <v>1428</v>
      </c>
      <c r="D2">
        <v>2</v>
      </c>
      <c r="E2">
        <v>1</v>
      </c>
    </row>
    <row r="3" spans="1:5">
      <c r="A3" t="s">
        <v>1429</v>
      </c>
      <c r="B3" t="s">
        <v>1430</v>
      </c>
      <c r="C3" t="s">
        <v>1431</v>
      </c>
      <c r="D3">
        <v>2</v>
      </c>
      <c r="E3">
        <v>1</v>
      </c>
    </row>
    <row r="4" spans="1:5">
      <c r="A4" t="s">
        <v>1432</v>
      </c>
      <c r="C4" t="s">
        <v>1433</v>
      </c>
      <c r="D4">
        <v>2</v>
      </c>
      <c r="E4">
        <v>1</v>
      </c>
    </row>
    <row r="5" spans="1:5">
      <c r="A5" t="s">
        <v>1434</v>
      </c>
      <c r="B5" t="s">
        <v>1435</v>
      </c>
      <c r="C5" t="s">
        <v>1436</v>
      </c>
      <c r="D5">
        <v>1</v>
      </c>
      <c r="E5">
        <v>1</v>
      </c>
    </row>
    <row r="6" spans="1:5">
      <c r="A6" t="s">
        <v>1437</v>
      </c>
      <c r="B6" t="s">
        <v>1438</v>
      </c>
      <c r="C6" t="s">
        <v>1439</v>
      </c>
      <c r="D6">
        <v>1</v>
      </c>
      <c r="E6">
        <v>2</v>
      </c>
    </row>
    <row r="7" spans="1:5">
      <c r="A7" t="s">
        <v>1440</v>
      </c>
      <c r="B7" t="s">
        <v>1441</v>
      </c>
      <c r="C7" t="s">
        <v>1442</v>
      </c>
      <c r="D7">
        <v>2</v>
      </c>
      <c r="E7">
        <v>1</v>
      </c>
    </row>
    <row r="8" spans="1:5">
      <c r="A8" t="s">
        <v>1443</v>
      </c>
      <c r="B8" t="s">
        <v>1444</v>
      </c>
      <c r="C8" t="s">
        <v>341</v>
      </c>
      <c r="D8">
        <v>2</v>
      </c>
      <c r="E8">
        <v>1</v>
      </c>
    </row>
    <row r="9" spans="1:5">
      <c r="A9" t="s">
        <v>1445</v>
      </c>
      <c r="C9" t="s">
        <v>1446</v>
      </c>
    </row>
    <row r="10" spans="1:5">
      <c r="A10" t="s">
        <v>271</v>
      </c>
      <c r="C10" t="s">
        <v>1273</v>
      </c>
      <c r="D10">
        <v>0</v>
      </c>
      <c r="E10">
        <v>0</v>
      </c>
    </row>
    <row r="11" spans="1:5">
      <c r="A11" t="s">
        <v>1447</v>
      </c>
      <c r="B11" t="s">
        <v>1448</v>
      </c>
      <c r="C11" t="s">
        <v>1449</v>
      </c>
      <c r="D11">
        <v>2</v>
      </c>
      <c r="E11">
        <v>2</v>
      </c>
    </row>
    <row r="12" spans="1:5">
      <c r="A12" t="s">
        <v>1450</v>
      </c>
      <c r="B12" t="s">
        <v>1451</v>
      </c>
      <c r="C12" t="s">
        <v>1452</v>
      </c>
      <c r="D12">
        <v>2</v>
      </c>
      <c r="E12">
        <v>1</v>
      </c>
    </row>
    <row r="13" spans="1:5">
      <c r="A13" t="s">
        <v>1453</v>
      </c>
      <c r="B13" t="s">
        <v>1454</v>
      </c>
      <c r="C13" t="s">
        <v>1455</v>
      </c>
      <c r="D13">
        <v>1</v>
      </c>
      <c r="E13">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91"/>
  <sheetViews>
    <sheetView topLeftCell="D87" zoomScale="80" zoomScaleNormal="80" workbookViewId="0">
      <selection activeCell="D87" sqref="D87:D89"/>
    </sheetView>
  </sheetViews>
  <sheetFormatPr defaultColWidth="12.625" defaultRowHeight="15" customHeight="1"/>
  <cols>
    <col min="1" max="1" width="17.625" customWidth="1"/>
    <col min="2" max="2" width="8.375" customWidth="1"/>
    <col min="3" max="3" width="34.875" style="49" customWidth="1"/>
    <col min="4" max="4" width="57.125" style="135" customWidth="1"/>
    <col min="5" max="5" width="11.375" style="49" bestFit="1" customWidth="1"/>
    <col min="6" max="7" width="10" customWidth="1"/>
    <col min="8" max="8" width="10.625" customWidth="1"/>
    <col min="9" max="9" width="10" customWidth="1"/>
    <col min="10" max="10" width="11.5" customWidth="1"/>
    <col min="11" max="11" width="50.625" hidden="1" customWidth="1"/>
    <col min="12" max="12" width="12.125" bestFit="1" customWidth="1"/>
    <col min="13" max="14" width="14.125" customWidth="1"/>
    <col min="15" max="15" width="14.5" customWidth="1"/>
    <col min="16" max="16" width="10" customWidth="1"/>
    <col min="17" max="17" width="77.375" customWidth="1"/>
    <col min="18" max="20" width="10" customWidth="1"/>
    <col min="21" max="21" width="39.5" customWidth="1"/>
    <col min="22" max="28" width="10" customWidth="1"/>
  </cols>
  <sheetData>
    <row r="1" spans="1:28">
      <c r="A1" s="852" t="s">
        <v>0</v>
      </c>
      <c r="B1" s="1275"/>
      <c r="C1" s="1275"/>
      <c r="D1" s="1275"/>
      <c r="E1" s="1275"/>
      <c r="F1" s="1275"/>
      <c r="G1" s="1275"/>
      <c r="H1" s="1275"/>
      <c r="I1" s="1275"/>
      <c r="J1" s="1275"/>
      <c r="K1" s="1"/>
      <c r="L1" s="1"/>
      <c r="M1" s="1"/>
      <c r="N1" s="1"/>
      <c r="O1" s="1"/>
      <c r="P1" s="1"/>
      <c r="Q1" s="1"/>
      <c r="R1" s="1"/>
      <c r="S1" s="1"/>
      <c r="T1" s="1"/>
      <c r="U1" s="1"/>
      <c r="V1" s="1"/>
      <c r="W1" s="1"/>
      <c r="X1" s="1"/>
      <c r="Y1" s="1"/>
      <c r="Z1" s="1"/>
      <c r="AA1" s="1"/>
      <c r="AB1" s="1"/>
    </row>
    <row r="2" spans="1:28">
      <c r="A2" s="852" t="s">
        <v>1</v>
      </c>
      <c r="B2" s="1275"/>
      <c r="C2" s="1275"/>
      <c r="D2" s="1275"/>
      <c r="E2" s="1275"/>
      <c r="F2" s="1275"/>
      <c r="G2" s="1275"/>
      <c r="H2" s="1275"/>
      <c r="I2" s="1275"/>
      <c r="J2" s="1275"/>
      <c r="K2" s="1"/>
      <c r="L2" s="1"/>
      <c r="M2" s="1"/>
      <c r="N2" s="1"/>
      <c r="O2" s="1"/>
      <c r="P2" s="1"/>
      <c r="Q2" s="1"/>
      <c r="R2" s="1"/>
      <c r="S2" s="1"/>
      <c r="T2" s="1"/>
      <c r="U2" s="1"/>
      <c r="V2" s="1"/>
      <c r="W2" s="1"/>
      <c r="X2" s="1"/>
      <c r="Y2" s="1"/>
      <c r="Z2" s="1"/>
      <c r="AA2" s="1"/>
      <c r="AB2" s="1"/>
    </row>
    <row r="3" spans="1:28">
      <c r="A3" s="852" t="s">
        <v>2</v>
      </c>
      <c r="B3" s="1275"/>
      <c r="C3" s="1275"/>
      <c r="D3" s="1275"/>
      <c r="E3" s="1275"/>
      <c r="F3" s="1275"/>
      <c r="G3" s="1275"/>
      <c r="H3" s="1275"/>
      <c r="I3" s="1275"/>
      <c r="J3" s="1275"/>
      <c r="K3" s="1"/>
      <c r="L3" s="1"/>
      <c r="M3" s="1"/>
      <c r="N3" s="1"/>
      <c r="O3" s="1"/>
      <c r="P3" s="1"/>
      <c r="Q3" s="1"/>
      <c r="R3" s="1"/>
      <c r="S3" s="1"/>
      <c r="T3" s="1"/>
      <c r="U3" s="1"/>
      <c r="V3" s="1"/>
      <c r="W3" s="1"/>
      <c r="X3" s="1"/>
      <c r="Y3" s="1"/>
      <c r="Z3" s="1"/>
      <c r="AA3" s="1"/>
      <c r="AB3" s="1"/>
    </row>
    <row r="4" spans="1:28">
      <c r="A4" s="852" t="s">
        <v>3</v>
      </c>
      <c r="B4" s="1275"/>
      <c r="C4" s="1275"/>
      <c r="D4" s="1275"/>
      <c r="E4" s="1275"/>
      <c r="F4" s="1275"/>
      <c r="G4" s="1275"/>
      <c r="H4" s="1275"/>
      <c r="I4" s="1275"/>
      <c r="J4" s="1275"/>
      <c r="K4" s="1"/>
      <c r="L4" s="1"/>
      <c r="M4" s="1"/>
      <c r="N4" s="1"/>
      <c r="O4" s="1"/>
      <c r="P4" s="1"/>
      <c r="Q4" s="1"/>
      <c r="R4" s="1"/>
      <c r="S4" s="1"/>
      <c r="T4" s="1"/>
      <c r="U4" s="1"/>
      <c r="V4" s="1"/>
      <c r="W4" s="1"/>
      <c r="X4" s="1"/>
      <c r="Y4" s="1"/>
      <c r="Z4" s="1"/>
      <c r="AA4" s="1"/>
      <c r="AB4" s="1"/>
    </row>
    <row r="5" spans="1:28">
      <c r="A5" s="853" t="s">
        <v>1456</v>
      </c>
      <c r="B5" s="1275"/>
      <c r="C5" s="1275"/>
      <c r="D5" s="1275"/>
      <c r="E5" s="1275"/>
      <c r="F5" s="1275"/>
      <c r="G5" s="1275"/>
      <c r="H5" s="1275"/>
      <c r="I5" s="1275"/>
      <c r="J5" s="1275"/>
      <c r="K5" s="1"/>
      <c r="L5" s="1"/>
      <c r="M5" s="1"/>
      <c r="N5" s="1"/>
      <c r="O5" s="1"/>
      <c r="P5" s="1"/>
      <c r="Q5" s="1"/>
      <c r="R5" s="1"/>
      <c r="S5" s="1"/>
      <c r="T5" s="1"/>
      <c r="U5" s="1"/>
      <c r="V5" s="1"/>
      <c r="W5" s="1"/>
      <c r="X5" s="1"/>
      <c r="Y5" s="1"/>
      <c r="Z5" s="1"/>
      <c r="AA5" s="1"/>
      <c r="AB5" s="1"/>
    </row>
    <row r="6" spans="1:28">
      <c r="A6" s="6"/>
      <c r="B6" s="3"/>
      <c r="C6" s="45"/>
      <c r="D6" s="337"/>
      <c r="F6" s="4"/>
      <c r="G6" s="4"/>
      <c r="H6" s="4"/>
      <c r="I6" s="4"/>
      <c r="J6" s="4"/>
      <c r="K6" s="1"/>
      <c r="L6" s="1"/>
      <c r="M6" s="1"/>
      <c r="N6" s="1"/>
      <c r="O6" s="1"/>
      <c r="P6" s="1"/>
      <c r="Q6" s="1"/>
      <c r="R6" s="1"/>
      <c r="S6" s="1"/>
      <c r="T6" s="1"/>
      <c r="U6" s="1"/>
      <c r="V6" s="1"/>
      <c r="W6" s="1"/>
      <c r="X6" s="1"/>
      <c r="Y6" s="1"/>
      <c r="Z6" s="1"/>
      <c r="AA6" s="1"/>
      <c r="AB6" s="1"/>
    </row>
    <row r="7" spans="1:28" ht="15.75" thickBot="1">
      <c r="A7" s="5"/>
      <c r="B7" s="3"/>
      <c r="C7" s="47"/>
      <c r="D7" s="337"/>
      <c r="F7" s="4"/>
      <c r="G7" s="4"/>
      <c r="H7" s="4"/>
      <c r="I7" s="4"/>
      <c r="J7" s="4"/>
      <c r="K7" s="1"/>
      <c r="L7" s="1"/>
      <c r="M7" s="1"/>
      <c r="N7" s="1"/>
      <c r="O7" s="1"/>
      <c r="P7" s="1"/>
      <c r="Q7" s="1"/>
      <c r="R7" s="1"/>
      <c r="S7" s="1"/>
      <c r="T7" s="1"/>
      <c r="U7" s="1"/>
      <c r="V7" s="1"/>
      <c r="W7" s="1"/>
      <c r="X7" s="1"/>
      <c r="Y7" s="1"/>
      <c r="Z7" s="1"/>
      <c r="AA7" s="1"/>
      <c r="AB7" s="1"/>
    </row>
    <row r="8" spans="1:28" ht="15.75" thickBot="1">
      <c r="A8" s="1156" t="s">
        <v>6</v>
      </c>
      <c r="B8" s="1276"/>
      <c r="C8" s="47"/>
      <c r="D8" s="337"/>
      <c r="F8" s="4"/>
      <c r="G8" s="4"/>
      <c r="H8" s="4"/>
      <c r="I8" s="4"/>
      <c r="J8" s="4"/>
      <c r="K8" s="1"/>
      <c r="L8" s="1"/>
      <c r="M8" s="1"/>
      <c r="N8" s="1"/>
      <c r="O8" s="1"/>
      <c r="P8" s="1"/>
      <c r="Q8" s="1"/>
      <c r="R8" s="1"/>
      <c r="S8" s="1"/>
      <c r="T8" s="1"/>
      <c r="U8" s="1"/>
      <c r="V8" s="1"/>
      <c r="W8" s="1"/>
      <c r="X8" s="1"/>
      <c r="Y8" s="1"/>
      <c r="Z8" s="1"/>
      <c r="AA8" s="1"/>
      <c r="AB8" s="1"/>
    </row>
    <row r="9" spans="1:28">
      <c r="A9" s="7" t="s">
        <v>7</v>
      </c>
      <c r="B9" s="8" t="s">
        <v>8</v>
      </c>
      <c r="C9" s="47"/>
      <c r="D9" s="337"/>
      <c r="F9" s="4"/>
      <c r="G9" s="4"/>
      <c r="H9" s="4"/>
      <c r="I9" s="4"/>
      <c r="J9" s="4"/>
      <c r="K9" s="1"/>
      <c r="L9" s="1"/>
      <c r="M9" s="1"/>
      <c r="N9" s="1"/>
      <c r="O9" s="1"/>
      <c r="P9" s="1"/>
      <c r="Q9" s="1"/>
      <c r="R9" s="1"/>
      <c r="S9" s="1"/>
      <c r="T9" s="1"/>
      <c r="U9" s="1"/>
      <c r="V9" s="1"/>
      <c r="W9" s="1"/>
      <c r="X9" s="1"/>
      <c r="Y9" s="1"/>
      <c r="Z9" s="1"/>
      <c r="AA9" s="1"/>
      <c r="AB9" s="1"/>
    </row>
    <row r="10" spans="1:28">
      <c r="A10" s="9" t="s">
        <v>9</v>
      </c>
      <c r="B10" s="10">
        <f>COUNTIF('estudian res'!E2:E440,"1")</f>
        <v>114</v>
      </c>
      <c r="C10" s="47"/>
      <c r="D10" s="337"/>
      <c r="F10" s="4"/>
      <c r="G10" s="4"/>
      <c r="H10" s="4"/>
      <c r="I10" s="4"/>
      <c r="J10" s="4"/>
      <c r="K10" s="1"/>
      <c r="L10" s="1"/>
      <c r="M10" s="1"/>
      <c r="N10" s="1"/>
      <c r="O10" s="1"/>
      <c r="P10" s="1"/>
      <c r="Q10" s="1"/>
      <c r="R10" s="1"/>
      <c r="S10" s="1"/>
      <c r="T10" s="1"/>
      <c r="U10" s="1"/>
      <c r="V10" s="1"/>
      <c r="W10" s="1"/>
      <c r="X10" s="1"/>
      <c r="Y10" s="1"/>
      <c r="Z10" s="1"/>
      <c r="AA10" s="1"/>
      <c r="AB10" s="1"/>
    </row>
    <row r="11" spans="1:28">
      <c r="A11" s="20" t="s">
        <v>10</v>
      </c>
      <c r="B11" s="22">
        <f>COUNTIF('estudian res'!E2:E440,"2")</f>
        <v>155</v>
      </c>
      <c r="C11" s="47"/>
      <c r="D11" s="337"/>
      <c r="F11" s="4"/>
      <c r="G11" s="4"/>
      <c r="H11" s="4"/>
      <c r="I11" s="4"/>
      <c r="J11" s="4"/>
      <c r="K11" s="1"/>
      <c r="L11" s="1"/>
      <c r="M11" s="1"/>
      <c r="N11" s="1"/>
      <c r="O11" s="1"/>
      <c r="P11" s="1"/>
      <c r="Q11" s="1"/>
      <c r="R11" s="1"/>
      <c r="S11" s="1"/>
      <c r="T11" s="1"/>
      <c r="U11" s="1"/>
      <c r="V11" s="1"/>
      <c r="W11" s="1"/>
      <c r="X11" s="1"/>
      <c r="Y11" s="1"/>
      <c r="Z11" s="1"/>
      <c r="AA11" s="1"/>
      <c r="AB11" s="1"/>
    </row>
    <row r="12" spans="1:28">
      <c r="A12" s="24" t="s">
        <v>1457</v>
      </c>
      <c r="B12" s="559">
        <f>AVERAGEIF('estudian res'!F2:F440,"&lt;&gt;0")</f>
        <v>2018.7955390334573</v>
      </c>
      <c r="C12" s="47"/>
      <c r="D12" s="337"/>
      <c r="F12" s="4"/>
      <c r="G12" s="4"/>
      <c r="H12" s="4"/>
      <c r="I12" s="4"/>
      <c r="J12" s="4"/>
      <c r="K12" s="1"/>
      <c r="L12" s="1"/>
      <c r="M12" s="1"/>
      <c r="N12" s="1"/>
      <c r="O12" s="1"/>
      <c r="P12" s="1"/>
      <c r="Q12" s="1"/>
      <c r="R12" s="1"/>
      <c r="S12" s="1"/>
      <c r="T12" s="1"/>
      <c r="U12" s="1"/>
      <c r="V12" s="1"/>
      <c r="W12" s="1"/>
      <c r="X12" s="1"/>
      <c r="Y12" s="1"/>
      <c r="Z12" s="1"/>
      <c r="AA12" s="1"/>
      <c r="AB12" s="1"/>
    </row>
    <row r="13" spans="1:28" ht="30">
      <c r="A13" s="24" t="s">
        <v>1458</v>
      </c>
      <c r="B13" s="559">
        <f>AVERAGEIF('estudian res'!G2:G440,"&gt;0")</f>
        <v>5.4052044609665426</v>
      </c>
      <c r="C13" s="47"/>
      <c r="D13" s="337"/>
      <c r="F13" s="4"/>
      <c r="G13" s="4"/>
      <c r="H13" s="4"/>
      <c r="I13" s="4"/>
      <c r="J13" s="4"/>
      <c r="K13" s="1"/>
      <c r="L13" s="1"/>
      <c r="M13" s="1"/>
      <c r="N13" s="1"/>
      <c r="O13" s="1"/>
      <c r="P13" s="1"/>
      <c r="Q13" s="1"/>
      <c r="R13" s="1"/>
      <c r="S13" s="1"/>
      <c r="T13" s="1"/>
      <c r="U13" s="1"/>
      <c r="V13" s="1"/>
      <c r="W13" s="1"/>
      <c r="X13" s="1"/>
      <c r="Y13" s="1"/>
      <c r="Z13" s="1"/>
      <c r="AA13" s="1"/>
      <c r="AB13" s="1"/>
    </row>
    <row r="14" spans="1:28">
      <c r="A14" s="5"/>
      <c r="B14" s="3"/>
      <c r="C14" s="47"/>
      <c r="D14" s="337"/>
      <c r="F14" s="4"/>
      <c r="G14" s="4"/>
      <c r="H14" s="4"/>
      <c r="I14" s="4"/>
      <c r="J14" s="4"/>
      <c r="K14" s="1"/>
      <c r="L14" s="1"/>
      <c r="M14" s="1"/>
      <c r="N14" s="1"/>
      <c r="O14" s="1"/>
      <c r="P14" s="1"/>
      <c r="Q14" s="1"/>
      <c r="R14" s="1"/>
      <c r="S14" s="1"/>
      <c r="T14" s="1"/>
      <c r="U14" s="1"/>
      <c r="V14" s="1"/>
      <c r="W14" s="1"/>
      <c r="X14" s="1"/>
      <c r="Y14" s="1"/>
      <c r="Z14" s="1"/>
      <c r="AA14" s="1"/>
      <c r="AB14" s="1"/>
    </row>
    <row r="15" spans="1:28" ht="45">
      <c r="A15" s="21" t="s">
        <v>12</v>
      </c>
      <c r="B15" s="10">
        <v>439</v>
      </c>
      <c r="C15" s="47"/>
      <c r="D15" s="337"/>
      <c r="F15" s="4"/>
      <c r="G15" s="4"/>
      <c r="H15" s="4"/>
      <c r="I15" s="4"/>
      <c r="J15" s="4"/>
      <c r="K15" s="1"/>
      <c r="L15" s="1"/>
      <c r="M15" s="1"/>
      <c r="N15" s="1"/>
      <c r="O15" s="1"/>
      <c r="P15" s="1"/>
      <c r="Q15" s="1"/>
      <c r="R15" s="1"/>
      <c r="S15" s="1"/>
      <c r="T15" s="1"/>
      <c r="U15" s="1"/>
      <c r="V15" s="1"/>
      <c r="W15" s="1"/>
      <c r="X15" s="1"/>
      <c r="Y15" s="1"/>
      <c r="Z15" s="1"/>
      <c r="AA15" s="1"/>
      <c r="AB15" s="1"/>
    </row>
    <row r="16" spans="1:28" ht="30">
      <c r="A16" s="21" t="s">
        <v>13</v>
      </c>
      <c r="B16" s="10">
        <v>274</v>
      </c>
      <c r="C16" s="47"/>
      <c r="D16" s="337"/>
      <c r="F16" s="4"/>
      <c r="G16" s="4"/>
      <c r="H16" s="4"/>
      <c r="I16" s="4"/>
      <c r="J16" s="4"/>
      <c r="K16" s="1"/>
      <c r="L16" s="1"/>
      <c r="M16" s="1"/>
      <c r="N16" s="1"/>
      <c r="O16" s="1"/>
      <c r="P16" s="1"/>
      <c r="Q16" s="1"/>
      <c r="R16" s="1"/>
      <c r="S16" s="1"/>
      <c r="T16" s="1"/>
      <c r="U16" s="1"/>
      <c r="V16" s="1"/>
      <c r="W16" s="1"/>
      <c r="X16" s="1"/>
      <c r="Y16" s="1"/>
      <c r="Z16" s="1"/>
      <c r="AA16" s="1"/>
      <c r="AB16" s="1"/>
    </row>
    <row r="17" spans="1:28" ht="27.75" customHeight="1" thickBot="1">
      <c r="A17" s="39" t="s">
        <v>14</v>
      </c>
      <c r="B17" s="556">
        <f>(B16*100)/B15</f>
        <v>62.414578587699317</v>
      </c>
      <c r="C17" s="47"/>
      <c r="D17" s="337"/>
      <c r="F17" s="566">
        <v>5</v>
      </c>
      <c r="G17" s="566">
        <v>4</v>
      </c>
      <c r="H17" s="566">
        <v>3</v>
      </c>
      <c r="I17" s="566">
        <v>2</v>
      </c>
      <c r="J17" s="566">
        <v>1</v>
      </c>
      <c r="K17" s="66"/>
      <c r="L17" s="617"/>
      <c r="M17" s="595" t="s">
        <v>15</v>
      </c>
      <c r="N17" s="595" t="s">
        <v>15</v>
      </c>
      <c r="O17" s="595" t="s">
        <v>15</v>
      </c>
      <c r="P17" s="1"/>
      <c r="Q17" s="1"/>
      <c r="R17" s="1"/>
      <c r="S17" s="1"/>
      <c r="T17" s="1"/>
      <c r="U17" s="1"/>
      <c r="V17" s="1"/>
      <c r="W17" s="1"/>
      <c r="X17" s="1"/>
      <c r="Y17" s="1"/>
      <c r="Z17" s="1"/>
      <c r="AA17" s="1"/>
      <c r="AB17" s="1"/>
    </row>
    <row r="18" spans="1:28" ht="76.5" customHeight="1" thickBot="1">
      <c r="A18" s="28" t="s">
        <v>16</v>
      </c>
      <c r="B18" s="56" t="s">
        <v>17</v>
      </c>
      <c r="C18" s="57" t="s">
        <v>18</v>
      </c>
      <c r="D18" s="56" t="s">
        <v>19</v>
      </c>
      <c r="E18" s="292" t="s">
        <v>20</v>
      </c>
      <c r="F18" s="25" t="s">
        <v>21</v>
      </c>
      <c r="G18" s="26" t="s">
        <v>22</v>
      </c>
      <c r="H18" s="26" t="s">
        <v>23</v>
      </c>
      <c r="I18" s="26" t="s">
        <v>24</v>
      </c>
      <c r="J18" s="43" t="s">
        <v>25</v>
      </c>
      <c r="K18" s="618" t="s">
        <v>62</v>
      </c>
      <c r="L18" s="624" t="s">
        <v>1459</v>
      </c>
      <c r="M18" s="596" t="s">
        <v>27</v>
      </c>
      <c r="N18" s="596" t="s">
        <v>28</v>
      </c>
      <c r="O18" s="596" t="s">
        <v>29</v>
      </c>
      <c r="P18" s="27"/>
      <c r="Q18" s="27"/>
      <c r="R18" s="27"/>
      <c r="S18" s="27"/>
      <c r="T18" s="27"/>
      <c r="U18" s="27"/>
      <c r="V18" s="27"/>
      <c r="W18" s="27"/>
      <c r="X18" s="27"/>
      <c r="Y18" s="27"/>
      <c r="Z18" s="27"/>
      <c r="AA18" s="27"/>
      <c r="AB18" s="27"/>
    </row>
    <row r="19" spans="1:28" ht="57.95" hidden="1" customHeight="1" thickBot="1">
      <c r="A19" s="1172" t="s">
        <v>30</v>
      </c>
      <c r="B19" s="868">
        <v>1</v>
      </c>
      <c r="C19" s="868" t="s">
        <v>31</v>
      </c>
      <c r="D19" s="338" t="s">
        <v>32</v>
      </c>
      <c r="E19" s="293">
        <v>1</v>
      </c>
      <c r="F19" s="238">
        <f>estudiantes_encu!JL1</f>
        <v>82</v>
      </c>
      <c r="G19" s="238">
        <f>estudiantes_encu!JM1</f>
        <v>113</v>
      </c>
      <c r="H19" s="238">
        <f>estudiantes_encu!JN1</f>
        <v>67</v>
      </c>
      <c r="I19" s="238">
        <f>estudiantes_encu!JO1</f>
        <v>5</v>
      </c>
      <c r="J19" s="238">
        <f>estudiantes_encu!JP1</f>
        <v>2</v>
      </c>
      <c r="K19" s="600"/>
      <c r="L19" s="619">
        <f>SUM(F19:J19)</f>
        <v>269</v>
      </c>
      <c r="M19" s="621">
        <f>(F19*5+G19*4+H19*3+I19*2+J19*1)/SUM(F19:J19)</f>
        <v>3.996282527881041</v>
      </c>
      <c r="N19" s="1125">
        <f>AVERAGE(M19:M22)</f>
        <v>3.9767657992565058</v>
      </c>
      <c r="O19" s="1128">
        <f>AVERAGE(N19:N24)</f>
        <v>3.9883828996282529</v>
      </c>
      <c r="P19" s="71"/>
      <c r="Q19" s="558" t="str">
        <f>estudiantes_encu!E89</f>
        <v xml:space="preserve">El PQL cumple y va más allá de lo requerido formando buenos licenciados no solo únicamente en ciencias sino formando buenas personas para la sociedad </v>
      </c>
      <c r="R19" s="27"/>
      <c r="S19" s="27"/>
      <c r="T19" s="27"/>
      <c r="U19" s="27"/>
      <c r="V19" s="27"/>
      <c r="W19" s="27"/>
      <c r="X19" s="27"/>
      <c r="Y19" s="27"/>
      <c r="Z19" s="27"/>
      <c r="AA19" s="27"/>
      <c r="AB19" s="27"/>
    </row>
    <row r="20" spans="1:28" ht="36.950000000000003" hidden="1" customHeight="1" thickBot="1">
      <c r="A20" s="964"/>
      <c r="B20" s="869"/>
      <c r="C20" s="869"/>
      <c r="D20" s="339" t="s">
        <v>33</v>
      </c>
      <c r="E20" s="294">
        <v>2</v>
      </c>
      <c r="F20" s="238">
        <f>estudiantes_encu!JL2</f>
        <v>101</v>
      </c>
      <c r="G20" s="238">
        <f>estudiantes_encu!JM2</f>
        <v>117</v>
      </c>
      <c r="H20" s="238">
        <f>estudiantes_encu!JN2</f>
        <v>45</v>
      </c>
      <c r="I20" s="238">
        <f>estudiantes_encu!JO2</f>
        <v>4</v>
      </c>
      <c r="J20" s="238">
        <f>estudiantes_encu!JP2</f>
        <v>2</v>
      </c>
      <c r="K20" s="569"/>
      <c r="L20" s="619">
        <f t="shared" ref="L20:L83" si="0">SUM(F20:J20)</f>
        <v>269</v>
      </c>
      <c r="M20" s="621">
        <f t="shared" ref="M20:M83" si="1">(F20*5+G20*4+H20*3+I20*2+J20*1)/SUM(F20:J20)</f>
        <v>4.1561338289962828</v>
      </c>
      <c r="N20" s="1126"/>
      <c r="O20" s="1129"/>
      <c r="P20" s="66"/>
      <c r="Q20" s="558" t="str">
        <f>estudiantes_encu!E90</f>
        <v>Mejora en recursos informaticos y de comunicación. Plataformas muy pesadas y de carga lenta.</v>
      </c>
      <c r="R20" s="1"/>
      <c r="S20" s="1"/>
      <c r="T20" s="1"/>
      <c r="U20" s="1"/>
      <c r="V20" s="1"/>
      <c r="W20" s="1"/>
      <c r="X20" s="1"/>
      <c r="Y20" s="1"/>
      <c r="Z20" s="1"/>
      <c r="AA20" s="1"/>
      <c r="AB20" s="1"/>
    </row>
    <row r="21" spans="1:28" ht="48" hidden="1" customHeight="1" thickBot="1">
      <c r="A21" s="964"/>
      <c r="B21" s="869"/>
      <c r="C21" s="869"/>
      <c r="D21" s="339" t="s">
        <v>34</v>
      </c>
      <c r="E21" s="295">
        <v>3</v>
      </c>
      <c r="F21" s="238">
        <f>estudiantes_encu!JL3</f>
        <v>72</v>
      </c>
      <c r="G21" s="238">
        <f>estudiantes_encu!JM3</f>
        <v>98</v>
      </c>
      <c r="H21" s="238">
        <f>estudiantes_encu!JN3</f>
        <v>76</v>
      </c>
      <c r="I21" s="238">
        <f>estudiantes_encu!JO3</f>
        <v>19</v>
      </c>
      <c r="J21" s="238">
        <f>estudiantes_encu!JP3</f>
        <v>4</v>
      </c>
      <c r="K21" s="569"/>
      <c r="L21" s="619">
        <f t="shared" si="0"/>
        <v>269</v>
      </c>
      <c r="M21" s="621">
        <f t="shared" si="1"/>
        <v>3.7992565055762082</v>
      </c>
      <c r="N21" s="1126"/>
      <c r="O21" s="1129"/>
      <c r="P21" s="66"/>
      <c r="Q21" s="558" t="str">
        <f>estudiantes_encu!E91</f>
        <v xml:space="preserve">Incentivar más los laboratorios presenciales, ya que la carrera posee una gran columna vertebral y el aprendizaje se queda mucho mejor </v>
      </c>
      <c r="R21" s="1"/>
      <c r="S21" s="1"/>
      <c r="T21" s="1"/>
      <c r="U21" s="1"/>
      <c r="V21" s="1"/>
      <c r="W21" s="1"/>
      <c r="X21" s="1"/>
      <c r="Y21" s="1"/>
      <c r="Z21" s="1"/>
      <c r="AA21" s="1"/>
      <c r="AB21" s="1"/>
    </row>
    <row r="22" spans="1:28" ht="47.1" hidden="1" customHeight="1" thickBot="1">
      <c r="A22" s="964"/>
      <c r="B22" s="870"/>
      <c r="C22" s="870"/>
      <c r="D22" s="340" t="s">
        <v>35</v>
      </c>
      <c r="E22" s="296">
        <v>4</v>
      </c>
      <c r="F22" s="238">
        <f>estudiantes_encu!JL4</f>
        <v>81</v>
      </c>
      <c r="G22" s="238">
        <f>estudiantes_encu!JM4</f>
        <v>110</v>
      </c>
      <c r="H22" s="238">
        <f>estudiantes_encu!JN4</f>
        <v>65</v>
      </c>
      <c r="I22" s="238">
        <f>estudiantes_encu!JO4</f>
        <v>11</v>
      </c>
      <c r="J22" s="238">
        <f>estudiantes_encu!JP4</f>
        <v>2</v>
      </c>
      <c r="K22" s="569"/>
      <c r="L22" s="619">
        <f t="shared" si="0"/>
        <v>269</v>
      </c>
      <c r="M22" s="621">
        <f t="shared" si="1"/>
        <v>3.9553903345724906</v>
      </c>
      <c r="N22" s="1127"/>
      <c r="O22" s="1129"/>
      <c r="P22" s="66"/>
      <c r="Q22" s="558" t="str">
        <f>estudiantes_encu!E92</f>
        <v xml:space="preserve"> Muchos de nosotros no conocemos las instalaciones educativas por falta de cumplimiento de elementos de bioseguridad por ende se recomienda colocar mas atención a esta situación debido a que ya queremos entrar a  estudiar presencialmente. Gracias   </v>
      </c>
      <c r="R22" s="1"/>
      <c r="S22" s="1"/>
      <c r="T22" s="1"/>
      <c r="U22" s="1"/>
      <c r="V22" s="1"/>
      <c r="W22" s="1"/>
      <c r="X22" s="1"/>
      <c r="Y22" s="1"/>
      <c r="Z22" s="1"/>
      <c r="AA22" s="1"/>
      <c r="AB22" s="1"/>
    </row>
    <row r="23" spans="1:28" ht="68.099999999999994" hidden="1" customHeight="1" thickBot="1">
      <c r="A23" s="964"/>
      <c r="B23" s="1157">
        <v>2</v>
      </c>
      <c r="C23" s="1080" t="s">
        <v>36</v>
      </c>
      <c r="D23" s="341" t="s">
        <v>1460</v>
      </c>
      <c r="E23" s="297">
        <v>5</v>
      </c>
      <c r="F23" s="238">
        <f>estudiantes_encu!JL5</f>
        <v>88</v>
      </c>
      <c r="G23" s="238">
        <f>estudiantes_encu!JM5</f>
        <v>96</v>
      </c>
      <c r="H23" s="238">
        <f>estudiantes_encu!JN5</f>
        <v>73</v>
      </c>
      <c r="I23" s="238">
        <f>estudiantes_encu!JO5</f>
        <v>10</v>
      </c>
      <c r="J23" s="238">
        <f>estudiantes_encu!JP5</f>
        <v>2</v>
      </c>
      <c r="K23" s="601"/>
      <c r="L23" s="619">
        <f t="shared" si="0"/>
        <v>269</v>
      </c>
      <c r="M23" s="621">
        <f t="shared" si="1"/>
        <v>3.95910780669145</v>
      </c>
      <c r="N23" s="878">
        <f>AVERAGE(M23:M24)</f>
        <v>4</v>
      </c>
      <c r="O23" s="1129"/>
      <c r="P23" s="66"/>
      <c r="Q23" s="558" t="str">
        <f>estudiantes_encu!E93</f>
        <v xml:space="preserve">Trabajar más en investigación en ciencia que pedagógica </v>
      </c>
      <c r="R23" s="1"/>
      <c r="S23" s="1"/>
      <c r="T23" s="1"/>
      <c r="U23" s="1"/>
      <c r="V23" s="1"/>
      <c r="W23" s="1"/>
      <c r="X23" s="1"/>
      <c r="Y23" s="1"/>
      <c r="Z23" s="1"/>
      <c r="AA23" s="1"/>
      <c r="AB23" s="1"/>
    </row>
    <row r="24" spans="1:28" ht="32.1" hidden="1" customHeight="1" thickBot="1">
      <c r="A24" s="1173"/>
      <c r="B24" s="1278"/>
      <c r="C24" s="1154"/>
      <c r="D24" s="340" t="s">
        <v>41</v>
      </c>
      <c r="E24" s="296">
        <v>6</v>
      </c>
      <c r="F24" s="238">
        <f>estudiantes_encu!JL6</f>
        <v>94</v>
      </c>
      <c r="G24" s="238">
        <f>estudiantes_encu!JM6</f>
        <v>108</v>
      </c>
      <c r="H24" s="238">
        <f>estudiantes_encu!JN6</f>
        <v>53</v>
      </c>
      <c r="I24" s="238">
        <f>estudiantes_encu!JO6</f>
        <v>12</v>
      </c>
      <c r="J24" s="238">
        <f>estudiantes_encu!JP6</f>
        <v>2</v>
      </c>
      <c r="K24" s="602"/>
      <c r="L24" s="619">
        <f t="shared" si="0"/>
        <v>269</v>
      </c>
      <c r="M24" s="621">
        <f t="shared" si="1"/>
        <v>4.04089219330855</v>
      </c>
      <c r="N24" s="879"/>
      <c r="O24" s="1130"/>
      <c r="P24" s="66"/>
      <c r="Q24" s="558" t="str">
        <f>estudiantes_encu!E94</f>
        <v xml:space="preserve">El PLQ actualmente cumple con sus respectivas funciones .
</v>
      </c>
      <c r="R24" s="1"/>
      <c r="S24" s="1"/>
      <c r="T24" s="1"/>
      <c r="U24" s="1"/>
      <c r="V24" s="1"/>
      <c r="W24" s="1"/>
      <c r="X24" s="1"/>
      <c r="Y24" s="1"/>
      <c r="Z24" s="1"/>
      <c r="AA24" s="1"/>
      <c r="AB24" s="1"/>
    </row>
    <row r="25" spans="1:28" ht="75.95" customHeight="1" thickBot="1">
      <c r="A25" s="1167" t="s">
        <v>90</v>
      </c>
      <c r="B25" s="80">
        <v>3</v>
      </c>
      <c r="C25" s="243" t="s">
        <v>91</v>
      </c>
      <c r="D25" s="342" t="s">
        <v>1461</v>
      </c>
      <c r="E25" s="298">
        <v>7</v>
      </c>
      <c r="F25" s="238">
        <f>estudiantes_encu!JL7</f>
        <v>93</v>
      </c>
      <c r="G25" s="238">
        <f>estudiantes_encu!JM7</f>
        <v>83</v>
      </c>
      <c r="H25" s="238">
        <f>estudiantes_encu!JN7</f>
        <v>67</v>
      </c>
      <c r="I25" s="238">
        <f>estudiantes_encu!JO7</f>
        <v>20</v>
      </c>
      <c r="J25" s="238">
        <f>estudiantes_encu!JP7</f>
        <v>6</v>
      </c>
      <c r="K25" s="603"/>
      <c r="L25" s="619">
        <f t="shared" si="0"/>
        <v>269</v>
      </c>
      <c r="M25" s="621">
        <f t="shared" si="1"/>
        <v>3.8810408921933086</v>
      </c>
      <c r="N25" s="622">
        <f>AVERAGE(M25)</f>
        <v>3.8810408921933086</v>
      </c>
      <c r="O25" s="1110">
        <f>AVERAGE(N25:N31)</f>
        <v>3.7876084262701362</v>
      </c>
      <c r="P25" s="66"/>
      <c r="Q25" s="558" t="str">
        <f>estudiantes_encu!E95</f>
        <v xml:space="preserve">el PLQ cuenta con buenas estrategias de participación y de integración de estudiantes en diversas actividades, semilleros y talleres entre otros, fomentando la investigación y el aprendizaje . 
</v>
      </c>
      <c r="R25" s="1"/>
      <c r="S25" s="1"/>
      <c r="T25" s="1"/>
      <c r="U25" s="1"/>
      <c r="V25" s="1"/>
      <c r="W25" s="1"/>
      <c r="X25" s="1"/>
      <c r="Y25" s="1"/>
      <c r="Z25" s="1"/>
      <c r="AA25" s="1"/>
      <c r="AB25" s="1"/>
    </row>
    <row r="26" spans="1:28" ht="65.25" customHeight="1" thickBot="1">
      <c r="A26" s="1168"/>
      <c r="B26" s="80">
        <v>4</v>
      </c>
      <c r="C26" s="244" t="s">
        <v>93</v>
      </c>
      <c r="D26" s="343" t="s">
        <v>94</v>
      </c>
      <c r="E26" s="286">
        <v>8</v>
      </c>
      <c r="F26" s="238">
        <f>estudiantes_encu!JL8</f>
        <v>60</v>
      </c>
      <c r="G26" s="238">
        <f>estudiantes_encu!JM8</f>
        <v>98</v>
      </c>
      <c r="H26" s="238">
        <f>estudiantes_encu!JN8</f>
        <v>82</v>
      </c>
      <c r="I26" s="238">
        <f>estudiantes_encu!JO8</f>
        <v>25</v>
      </c>
      <c r="J26" s="238">
        <f>estudiantes_encu!JP8</f>
        <v>4</v>
      </c>
      <c r="K26" s="603"/>
      <c r="L26" s="619">
        <f t="shared" si="0"/>
        <v>269</v>
      </c>
      <c r="M26" s="621">
        <f t="shared" si="1"/>
        <v>3.6877323420074348</v>
      </c>
      <c r="N26" s="622">
        <f t="shared" ref="N26:N27" si="2">AVERAGE(M26)</f>
        <v>3.6877323420074348</v>
      </c>
      <c r="O26" s="1111"/>
      <c r="P26" s="67"/>
      <c r="Q26" s="558" t="str">
        <f>estudiantes_encu!E96</f>
        <v>modificar el sistema sigan ya que siempre a la hora de registrar espacios académicos siempre hay problemas</v>
      </c>
      <c r="R26" s="67"/>
      <c r="S26" s="67"/>
      <c r="T26" s="67"/>
      <c r="U26" s="67"/>
      <c r="V26" s="1"/>
      <c r="W26" s="1"/>
      <c r="X26" s="1"/>
      <c r="Y26" s="1"/>
      <c r="Z26" s="1"/>
      <c r="AA26" s="1"/>
      <c r="AB26" s="1"/>
    </row>
    <row r="27" spans="1:28" ht="48.95" customHeight="1" thickBot="1">
      <c r="A27" s="1168"/>
      <c r="B27" s="80">
        <v>5</v>
      </c>
      <c r="C27" s="244" t="s">
        <v>95</v>
      </c>
      <c r="D27" s="344" t="s">
        <v>96</v>
      </c>
      <c r="E27" s="286">
        <v>9</v>
      </c>
      <c r="F27" s="238">
        <f>estudiantes_encu!JL9</f>
        <v>55</v>
      </c>
      <c r="G27" s="238">
        <f>estudiantes_encu!JM9</f>
        <v>113</v>
      </c>
      <c r="H27" s="238">
        <f>estudiantes_encu!JN9</f>
        <v>80</v>
      </c>
      <c r="I27" s="238">
        <f>estudiantes_encu!JO9</f>
        <v>20</v>
      </c>
      <c r="J27" s="238">
        <f>estudiantes_encu!JP9</f>
        <v>1</v>
      </c>
      <c r="K27" s="604"/>
      <c r="L27" s="619">
        <f t="shared" si="0"/>
        <v>269</v>
      </c>
      <c r="M27" s="621">
        <f t="shared" si="1"/>
        <v>3.7472118959107807</v>
      </c>
      <c r="N27" s="622">
        <f t="shared" si="2"/>
        <v>3.7472118959107807</v>
      </c>
      <c r="O27" s="1111"/>
      <c r="P27" s="69"/>
      <c r="Q27" s="558" t="str">
        <f>estudiantes_encu!E97</f>
        <v xml:space="preserve">Me indicaron que el link de la encuesta llegaba con uno del video, y el del video no llego. </v>
      </c>
      <c r="R27" s="67"/>
      <c r="S27" s="67"/>
      <c r="T27" s="67"/>
      <c r="U27" s="68"/>
      <c r="V27" s="1"/>
      <c r="W27" s="1"/>
      <c r="X27" s="1"/>
      <c r="Y27" s="1"/>
      <c r="Z27" s="1"/>
      <c r="AA27" s="1"/>
      <c r="AB27" s="1"/>
    </row>
    <row r="28" spans="1:28" ht="72" customHeight="1" thickBot="1">
      <c r="A28" s="1168"/>
      <c r="B28" s="1164">
        <v>6</v>
      </c>
      <c r="C28" s="1161" t="s">
        <v>1462</v>
      </c>
      <c r="D28" s="345" t="s">
        <v>98</v>
      </c>
      <c r="E28" s="287">
        <v>10</v>
      </c>
      <c r="F28" s="238">
        <f>estudiantes_encu!JL10</f>
        <v>58</v>
      </c>
      <c r="G28" s="238">
        <f>estudiantes_encu!JM10</f>
        <v>102</v>
      </c>
      <c r="H28" s="238">
        <f>estudiantes_encu!JN10</f>
        <v>90</v>
      </c>
      <c r="I28" s="238">
        <f>estudiantes_encu!JO10</f>
        <v>17</v>
      </c>
      <c r="J28" s="238">
        <f>estudiantes_encu!JP10</f>
        <v>2</v>
      </c>
      <c r="K28" s="605"/>
      <c r="L28" s="619">
        <f t="shared" si="0"/>
        <v>269</v>
      </c>
      <c r="M28" s="621">
        <f t="shared" si="1"/>
        <v>3.7323420074349443</v>
      </c>
      <c r="N28" s="912">
        <f>AVERAGE(M28:M30)</f>
        <v>3.648079306071871</v>
      </c>
      <c r="O28" s="1111"/>
      <c r="P28" s="69"/>
      <c r="Q28" s="558" t="str">
        <f>estudiantes_encu!E98</f>
        <v>Es difícil poder opinar sobre todos los temas  por que desconozco varios, la calidad de algunos docentes es deficiente no van a clases, repiten diapositivas de semestres pasados, no usan supuestamente acciones pedagógicas por eso estoy desilusionado.</v>
      </c>
      <c r="R28" s="67"/>
      <c r="S28" s="67"/>
      <c r="T28" s="67"/>
      <c r="U28" s="68"/>
      <c r="V28" s="1"/>
      <c r="W28" s="1"/>
      <c r="X28" s="1"/>
      <c r="Y28" s="1"/>
      <c r="Z28" s="1"/>
      <c r="AA28" s="1"/>
      <c r="AB28" s="1"/>
    </row>
    <row r="29" spans="1:28" ht="69.95" customHeight="1" thickBot="1">
      <c r="A29" s="1168"/>
      <c r="B29" s="1165"/>
      <c r="C29" s="1162"/>
      <c r="D29" s="145" t="s">
        <v>232</v>
      </c>
      <c r="E29" s="288">
        <v>11</v>
      </c>
      <c r="F29" s="238">
        <f>estudiantes_encu!JL11</f>
        <v>75</v>
      </c>
      <c r="G29" s="238">
        <f>estudiantes_encu!JM11</f>
        <v>94</v>
      </c>
      <c r="H29" s="238">
        <f>estudiantes_encu!JN11</f>
        <v>70</v>
      </c>
      <c r="I29" s="238">
        <f>estudiantes_encu!JO11</f>
        <v>26</v>
      </c>
      <c r="J29" s="238">
        <f>estudiantes_encu!JP11</f>
        <v>4</v>
      </c>
      <c r="K29" s="603"/>
      <c r="L29" s="619">
        <f t="shared" si="0"/>
        <v>269</v>
      </c>
      <c r="M29" s="621">
        <f t="shared" si="1"/>
        <v>3.7806691449814127</v>
      </c>
      <c r="N29" s="1131"/>
      <c r="O29" s="1111"/>
      <c r="P29" s="69"/>
      <c r="Q29" s="558" t="str">
        <f>estudiantes_encu!E99</f>
        <v>Seria excelente incluir ma+a la participación de actividades deportivas, puesto que el programa no contiene mucha participación deportiva</v>
      </c>
      <c r="R29" s="67"/>
      <c r="S29" s="67"/>
      <c r="T29" s="67"/>
      <c r="U29" s="68"/>
      <c r="V29" s="1"/>
      <c r="W29" s="1"/>
      <c r="X29" s="1"/>
      <c r="Y29" s="1"/>
      <c r="Z29" s="1"/>
      <c r="AA29" s="1"/>
      <c r="AB29" s="1"/>
    </row>
    <row r="30" spans="1:28" ht="50.1" customHeight="1" thickBot="1">
      <c r="A30" s="1168"/>
      <c r="B30" s="1166"/>
      <c r="C30" s="1163"/>
      <c r="D30" s="346" t="s">
        <v>99</v>
      </c>
      <c r="E30" s="289">
        <v>12</v>
      </c>
      <c r="F30" s="238">
        <f>estudiantes_encu!JL12</f>
        <v>47</v>
      </c>
      <c r="G30" s="238">
        <f>estudiantes_encu!JM12</f>
        <v>82</v>
      </c>
      <c r="H30" s="238">
        <f>estudiantes_encu!JN12</f>
        <v>92</v>
      </c>
      <c r="I30" s="238">
        <f>estudiantes_encu!JO12</f>
        <v>36</v>
      </c>
      <c r="J30" s="238">
        <f>estudiantes_encu!JP12</f>
        <v>12</v>
      </c>
      <c r="K30" s="604"/>
      <c r="L30" s="619">
        <f t="shared" si="0"/>
        <v>269</v>
      </c>
      <c r="M30" s="621">
        <f t="shared" si="1"/>
        <v>3.4312267657992566</v>
      </c>
      <c r="N30" s="1132"/>
      <c r="O30" s="1111"/>
      <c r="P30" s="69"/>
      <c r="Q30" s="558" t="str">
        <f>estudiantes_encu!E100</f>
        <v>No poseo recomendaciones.</v>
      </c>
      <c r="R30" s="67"/>
      <c r="S30" s="67"/>
      <c r="T30" s="67"/>
      <c r="U30" s="68"/>
      <c r="V30" s="1"/>
      <c r="W30" s="1"/>
      <c r="X30" s="1"/>
      <c r="Y30" s="1"/>
      <c r="Z30" s="1"/>
      <c r="AA30" s="1"/>
      <c r="AB30" s="1"/>
    </row>
    <row r="31" spans="1:28" ht="57" customHeight="1" thickBot="1">
      <c r="A31" s="1169"/>
      <c r="B31" s="120">
        <v>7</v>
      </c>
      <c r="C31" s="239" t="s">
        <v>1463</v>
      </c>
      <c r="D31" s="347" t="s">
        <v>101</v>
      </c>
      <c r="E31" s="290">
        <v>13</v>
      </c>
      <c r="F31" s="238">
        <f>estudiantes_encu!JL13</f>
        <v>90</v>
      </c>
      <c r="G31" s="238">
        <f>estudiantes_encu!JM13</f>
        <v>108</v>
      </c>
      <c r="H31" s="238">
        <f>estudiantes_encu!JN13</f>
        <v>48</v>
      </c>
      <c r="I31" s="238">
        <f>estudiantes_encu!JO13</f>
        <v>20</v>
      </c>
      <c r="J31" s="238">
        <f>estudiantes_encu!JP13</f>
        <v>3</v>
      </c>
      <c r="K31" s="606"/>
      <c r="L31" s="619">
        <f t="shared" si="0"/>
        <v>269</v>
      </c>
      <c r="M31" s="621">
        <f t="shared" si="1"/>
        <v>3.9739776951672861</v>
      </c>
      <c r="N31" s="622">
        <f>AVERAGE(M31)</f>
        <v>3.9739776951672861</v>
      </c>
      <c r="O31" s="1112"/>
      <c r="P31" s="66"/>
      <c r="Q31" s="558" t="str">
        <f>estudiantes_encu!E101</f>
        <v>Tener más en cuenta las evaluaciones docentes que realizan los estudiantes para así tener en cuenta lo que allí se califica y cambiar maestros o dar otras opciones de maestros para los espacios académicos.</v>
      </c>
      <c r="R31" s="1"/>
      <c r="S31" s="1"/>
      <c r="T31" s="1"/>
      <c r="U31" s="1"/>
      <c r="V31" s="1"/>
      <c r="W31" s="1"/>
      <c r="X31" s="1"/>
      <c r="Y31" s="1"/>
      <c r="Z31" s="1"/>
      <c r="AA31" s="1"/>
      <c r="AB31" s="1"/>
    </row>
    <row r="32" spans="1:28" ht="66" hidden="1" customHeight="1" thickBot="1">
      <c r="A32" s="1159" t="s">
        <v>227</v>
      </c>
      <c r="B32" s="1158">
        <v>4</v>
      </c>
      <c r="C32" s="989" t="s">
        <v>1464</v>
      </c>
      <c r="D32" s="348" t="s">
        <v>238</v>
      </c>
      <c r="E32" s="299"/>
      <c r="F32" s="238"/>
      <c r="G32" s="238"/>
      <c r="H32" s="238"/>
      <c r="I32" s="238"/>
      <c r="J32" s="238"/>
      <c r="K32" s="607"/>
      <c r="L32" s="619">
        <f t="shared" si="0"/>
        <v>0</v>
      </c>
      <c r="M32" s="621" t="e">
        <f t="shared" si="1"/>
        <v>#DIV/0!</v>
      </c>
      <c r="N32" s="617"/>
      <c r="O32" s="617"/>
      <c r="P32" s="66"/>
      <c r="Q32" s="558" t="str">
        <f>estudiantes_encu!E102</f>
        <v xml:space="preserve">La formación pedagógica es muy importante pero si se pudiera profundizar más el la ciencia sería muy importante para sus egresados ya que a la hora de aportar a la sociedad no solo aporta aspectos pedagógicos sino de ciencia e inovación </v>
      </c>
      <c r="R32" s="1"/>
      <c r="S32" s="1"/>
      <c r="T32" s="1"/>
      <c r="U32" s="1"/>
      <c r="V32" s="1"/>
      <c r="W32" s="1"/>
      <c r="X32" s="1"/>
      <c r="Y32" s="1"/>
      <c r="Z32" s="1"/>
      <c r="AA32" s="1"/>
      <c r="AB32" s="1"/>
    </row>
    <row r="33" spans="1:28" ht="44.25" hidden="1" customHeight="1" thickBot="1">
      <c r="A33" s="1295"/>
      <c r="B33" s="1296"/>
      <c r="C33" s="1155"/>
      <c r="D33" s="349" t="s">
        <v>240</v>
      </c>
      <c r="E33" s="300"/>
      <c r="F33" s="238"/>
      <c r="G33" s="238"/>
      <c r="H33" s="238"/>
      <c r="I33" s="238"/>
      <c r="J33" s="238"/>
      <c r="K33" s="607"/>
      <c r="L33" s="619">
        <f t="shared" si="0"/>
        <v>0</v>
      </c>
      <c r="M33" s="621" t="e">
        <f t="shared" si="1"/>
        <v>#DIV/0!</v>
      </c>
      <c r="N33" s="617"/>
      <c r="O33" s="617"/>
      <c r="P33" s="66"/>
      <c r="Q33" s="558" t="str">
        <f>estudiantes_encu!E103</f>
        <v xml:space="preserve">La formación pedagógica es muy importante pero si se pudiera profundizar más el la ciencia sería muy importante para sus egresados ya que a la hora de aportar a la sociedad no solo aporta aspectos pedagógicos sino de ciencia e inovación </v>
      </c>
      <c r="R33" s="1"/>
      <c r="S33" s="1"/>
      <c r="T33" s="1"/>
      <c r="U33" s="1"/>
      <c r="V33" s="1"/>
      <c r="W33" s="1"/>
      <c r="X33" s="1"/>
      <c r="Y33" s="1"/>
      <c r="Z33" s="1"/>
      <c r="AA33" s="1"/>
      <c r="AB33" s="1"/>
    </row>
    <row r="34" spans="1:28" ht="60.75" hidden="1" customHeight="1" thickBot="1">
      <c r="A34" s="1295"/>
      <c r="B34" s="29">
        <v>5</v>
      </c>
      <c r="C34" s="123" t="s">
        <v>1465</v>
      </c>
      <c r="D34" s="350" t="s">
        <v>206</v>
      </c>
      <c r="E34" s="301"/>
      <c r="F34" s="238"/>
      <c r="G34" s="238"/>
      <c r="H34" s="238"/>
      <c r="I34" s="238"/>
      <c r="J34" s="238"/>
      <c r="K34" s="607"/>
      <c r="L34" s="619">
        <f t="shared" si="0"/>
        <v>0</v>
      </c>
      <c r="M34" s="621" t="e">
        <f t="shared" si="1"/>
        <v>#DIV/0!</v>
      </c>
      <c r="N34" s="617"/>
      <c r="O34" s="617"/>
      <c r="P34" s="66"/>
      <c r="Q34" s="558" t="str">
        <f>estudiantes_encu!E104</f>
        <v xml:space="preserve">No tengo comentarios ni recomendaciones </v>
      </c>
      <c r="R34" s="1"/>
      <c r="S34" s="1"/>
      <c r="T34" s="1"/>
      <c r="U34" s="1"/>
      <c r="V34" s="1"/>
      <c r="W34" s="1"/>
      <c r="X34" s="1"/>
      <c r="Y34" s="1"/>
      <c r="Z34" s="1"/>
      <c r="AA34" s="1"/>
      <c r="AB34" s="1"/>
    </row>
    <row r="35" spans="1:28" ht="77.25" hidden="1" customHeight="1" thickBot="1">
      <c r="A35" s="1295"/>
      <c r="B35" s="44">
        <v>6</v>
      </c>
      <c r="C35" s="240" t="s">
        <v>91</v>
      </c>
      <c r="D35" s="350" t="s">
        <v>1461</v>
      </c>
      <c r="E35" s="301"/>
      <c r="F35" s="238"/>
      <c r="G35" s="238"/>
      <c r="H35" s="238"/>
      <c r="I35" s="238"/>
      <c r="J35" s="238"/>
      <c r="K35" s="607"/>
      <c r="L35" s="619">
        <f t="shared" si="0"/>
        <v>0</v>
      </c>
      <c r="M35" s="621" t="e">
        <f t="shared" si="1"/>
        <v>#DIV/0!</v>
      </c>
      <c r="N35" s="617"/>
      <c r="O35" s="617"/>
      <c r="P35" s="66"/>
      <c r="Q35" s="558" t="str">
        <f>estudiantes_encu!E105</f>
        <v>Propuestas de movilidad para prácticas de laboratorio</v>
      </c>
      <c r="R35" s="1"/>
      <c r="S35" s="1"/>
      <c r="T35" s="1"/>
      <c r="U35" s="1"/>
      <c r="V35" s="1"/>
      <c r="W35" s="1"/>
      <c r="X35" s="1"/>
      <c r="Y35" s="1"/>
      <c r="Z35" s="1"/>
      <c r="AA35" s="1"/>
      <c r="AB35" s="1"/>
    </row>
    <row r="36" spans="1:28" ht="78" hidden="1" customHeight="1" thickBot="1">
      <c r="A36" s="1295"/>
      <c r="B36" s="1160">
        <v>7</v>
      </c>
      <c r="C36" s="1170" t="s">
        <v>1466</v>
      </c>
      <c r="D36" s="350" t="s">
        <v>232</v>
      </c>
      <c r="E36" s="300"/>
      <c r="F36" s="238"/>
      <c r="G36" s="238"/>
      <c r="H36" s="238"/>
      <c r="I36" s="238"/>
      <c r="J36" s="238"/>
      <c r="K36" s="607"/>
      <c r="L36" s="619">
        <f t="shared" si="0"/>
        <v>0</v>
      </c>
      <c r="M36" s="621" t="e">
        <f t="shared" si="1"/>
        <v>#DIV/0!</v>
      </c>
      <c r="N36" s="617"/>
      <c r="O36" s="617"/>
      <c r="P36" s="66"/>
      <c r="Q36" s="558" t="str">
        <f>estudiantes_encu!E106</f>
        <v>Ningún comentario hasta el momento, conceptos evaluativos muy buenos.</v>
      </c>
      <c r="R36" s="1"/>
      <c r="S36" s="1"/>
      <c r="T36" s="1"/>
      <c r="U36" s="1"/>
      <c r="V36" s="1"/>
      <c r="W36" s="1"/>
      <c r="X36" s="1"/>
      <c r="Y36" s="1"/>
      <c r="Z36" s="1"/>
      <c r="AA36" s="1"/>
      <c r="AB36" s="1"/>
    </row>
    <row r="37" spans="1:28" ht="46.5" hidden="1" customHeight="1" thickBot="1">
      <c r="A37" s="1297"/>
      <c r="B37" s="1295"/>
      <c r="C37" s="1171"/>
      <c r="D37" s="351" t="s">
        <v>99</v>
      </c>
      <c r="E37" s="302"/>
      <c r="F37" s="238"/>
      <c r="G37" s="238"/>
      <c r="H37" s="238"/>
      <c r="I37" s="238"/>
      <c r="J37" s="238"/>
      <c r="K37" s="608"/>
      <c r="L37" s="619">
        <f t="shared" si="0"/>
        <v>0</v>
      </c>
      <c r="M37" s="621" t="e">
        <f t="shared" si="1"/>
        <v>#DIV/0!</v>
      </c>
      <c r="N37" s="617"/>
      <c r="O37" s="617"/>
      <c r="P37" s="66"/>
      <c r="Q37" s="558" t="str">
        <f>estudiantes_encu!E107</f>
        <v xml:space="preserve">Tener una relación mas intima con cada estudiante para monitorear a manera mas personal su proceso de aprendizaje y logrando tener como resultado un gran desempeño académico a nivel general </v>
      </c>
      <c r="R37" s="1"/>
      <c r="S37" s="1"/>
      <c r="T37" s="1"/>
      <c r="U37" s="1"/>
      <c r="V37" s="1"/>
      <c r="W37" s="1"/>
      <c r="X37" s="1"/>
      <c r="Y37" s="1"/>
      <c r="Z37" s="1"/>
      <c r="AA37" s="1"/>
      <c r="AB37" s="1"/>
    </row>
    <row r="38" spans="1:28" ht="39.950000000000003" customHeight="1" thickBot="1">
      <c r="A38" s="1140" t="s">
        <v>102</v>
      </c>
      <c r="B38" s="1139">
        <v>8</v>
      </c>
      <c r="C38" s="1090" t="s">
        <v>103</v>
      </c>
      <c r="D38" s="352" t="s">
        <v>104</v>
      </c>
      <c r="E38" s="303">
        <v>14</v>
      </c>
      <c r="F38" s="238">
        <f>estudiantes_encu!JL14</f>
        <v>80</v>
      </c>
      <c r="G38" s="238">
        <f>estudiantes_encu!JM20</f>
        <v>101</v>
      </c>
      <c r="H38" s="238">
        <f>estudiantes_encu!JN20</f>
        <v>47</v>
      </c>
      <c r="I38" s="238">
        <f>estudiantes_encu!JO20</f>
        <v>8</v>
      </c>
      <c r="J38" s="238">
        <f>estudiantes_encu!JP20</f>
        <v>0</v>
      </c>
      <c r="K38" s="609"/>
      <c r="L38" s="620">
        <f t="shared" si="0"/>
        <v>236</v>
      </c>
      <c r="M38" s="621">
        <f t="shared" si="1"/>
        <v>4.0720338983050848</v>
      </c>
      <c r="N38" s="878">
        <f>AVERAGE(M38:M39)</f>
        <v>3.9963943076431083</v>
      </c>
      <c r="O38" s="1116">
        <f>AVERAGE(N38:N43)</f>
        <v>3.940804815013728</v>
      </c>
      <c r="P38" s="66"/>
      <c r="Q38" s="558" t="str">
        <f>estudiantes_encu!E108</f>
        <v xml:space="preserve">Por parte de la ayuda(psicológica), sugiero la atención rápida ya que uno solicita esta ayuda, y le responden al mes también considero que las sesiones son muy cortas y insuficientes.
   </v>
      </c>
      <c r="R38" s="1"/>
      <c r="S38" s="1"/>
      <c r="T38" s="1"/>
      <c r="U38" s="1"/>
      <c r="V38" s="1"/>
      <c r="W38" s="1"/>
      <c r="X38" s="1"/>
      <c r="Y38" s="1"/>
      <c r="Z38" s="1"/>
      <c r="AA38" s="1"/>
      <c r="AB38" s="1"/>
    </row>
    <row r="39" spans="1:28" ht="39" customHeight="1" thickBot="1">
      <c r="A39" s="993"/>
      <c r="B39" s="1298"/>
      <c r="C39" s="1137"/>
      <c r="D39" s="353" t="s">
        <v>105</v>
      </c>
      <c r="E39" s="304">
        <v>15</v>
      </c>
      <c r="F39" s="238">
        <f>estudiantes_encu!JL15</f>
        <v>63</v>
      </c>
      <c r="G39" s="238">
        <f>estudiantes_encu!JM21</f>
        <v>128</v>
      </c>
      <c r="H39" s="238">
        <f>estudiantes_encu!JN21</f>
        <v>65</v>
      </c>
      <c r="I39" s="238">
        <f>estudiantes_encu!JO21</f>
        <v>8</v>
      </c>
      <c r="J39" s="238">
        <f>estudiantes_encu!JP21</f>
        <v>1</v>
      </c>
      <c r="K39" s="610"/>
      <c r="L39" s="620">
        <f t="shared" si="0"/>
        <v>265</v>
      </c>
      <c r="M39" s="621">
        <f t="shared" si="1"/>
        <v>3.9207547169811319</v>
      </c>
      <c r="N39" s="879"/>
      <c r="O39" s="1117"/>
      <c r="P39" s="66"/>
      <c r="Q39" s="558" t="str">
        <f>estudiantes_encu!E109</f>
        <v xml:space="preserve">Para el caso de la orientación psicosicial sugerida por el GOAE, considero que, no hay organización. Porque llevo meses tratando de que me atiendan y el día de la cita me la cancelan; mejoraría la disponibilidad de profesionales en psicología. </v>
      </c>
      <c r="R39" s="1"/>
      <c r="S39" s="1"/>
      <c r="T39" s="1"/>
      <c r="U39" s="1"/>
      <c r="V39" s="1"/>
      <c r="W39" s="1"/>
      <c r="X39" s="1"/>
      <c r="Y39" s="1"/>
      <c r="Z39" s="1"/>
      <c r="AA39" s="1"/>
      <c r="AB39" s="1"/>
    </row>
    <row r="40" spans="1:28" ht="57.75" thickBot="1">
      <c r="A40" s="993"/>
      <c r="B40" s="1152">
        <v>10</v>
      </c>
      <c r="C40" s="1138" t="s">
        <v>109</v>
      </c>
      <c r="D40" s="354" t="s">
        <v>234</v>
      </c>
      <c r="E40" s="303">
        <v>16</v>
      </c>
      <c r="F40" s="238">
        <f>estudiantes_encu!JL16</f>
        <v>72</v>
      </c>
      <c r="G40" s="238">
        <f>estudiantes_encu!JM22</f>
        <v>113</v>
      </c>
      <c r="H40" s="238">
        <f>estudiantes_encu!JN22</f>
        <v>64</v>
      </c>
      <c r="I40" s="238">
        <f>estudiantes_encu!JO22</f>
        <v>11</v>
      </c>
      <c r="J40" s="238">
        <f>estudiantes_encu!JP22</f>
        <v>1</v>
      </c>
      <c r="K40" s="610"/>
      <c r="L40" s="620">
        <f t="shared" si="0"/>
        <v>261</v>
      </c>
      <c r="M40" s="621">
        <f t="shared" si="1"/>
        <v>3.9348659003831417</v>
      </c>
      <c r="N40" s="878">
        <f>AVERAGE(M40:M41)</f>
        <v>3.9943560271146477</v>
      </c>
      <c r="O40" s="1117"/>
      <c r="P40" s="66"/>
      <c r="Q40" s="558" t="str">
        <f>estudiantes_encu!E110</f>
        <v xml:space="preserve">Habilitar espacios multidisciplinaris para la  discusión de las problematicas internas de la universidad e internacionales </v>
      </c>
      <c r="R40" s="1"/>
      <c r="S40" s="1"/>
      <c r="T40" s="1"/>
      <c r="U40" s="1"/>
      <c r="V40" s="1"/>
      <c r="W40" s="1"/>
      <c r="X40" s="1"/>
      <c r="Y40" s="1"/>
      <c r="Z40" s="1"/>
      <c r="AA40" s="1"/>
      <c r="AB40" s="1"/>
    </row>
    <row r="41" spans="1:28" ht="47.25" customHeight="1" thickBot="1">
      <c r="A41" s="993"/>
      <c r="B41" s="1153"/>
      <c r="C41" s="1137"/>
      <c r="D41" s="353" t="s">
        <v>111</v>
      </c>
      <c r="E41" s="304">
        <v>17</v>
      </c>
      <c r="F41" s="238">
        <f>estudiantes_encu!JL17</f>
        <v>90</v>
      </c>
      <c r="G41" s="238">
        <f>estudiantes_encu!JM23</f>
        <v>108</v>
      </c>
      <c r="H41" s="238">
        <f>estudiantes_encu!JN23</f>
        <v>51</v>
      </c>
      <c r="I41" s="238">
        <f>estudiantes_encu!JO23</f>
        <v>8</v>
      </c>
      <c r="J41" s="238">
        <f>estudiantes_encu!JP23</f>
        <v>3</v>
      </c>
      <c r="K41" s="610"/>
      <c r="L41" s="620">
        <f t="shared" si="0"/>
        <v>260</v>
      </c>
      <c r="M41" s="621">
        <f t="shared" si="1"/>
        <v>4.0538461538461537</v>
      </c>
      <c r="N41" s="879"/>
      <c r="O41" s="1117"/>
      <c r="P41" s="66"/>
      <c r="Q41" s="558" t="str">
        <f>estudiantes_encu!E111</f>
        <v>Considero que todo está perfecto.</v>
      </c>
      <c r="R41" s="1"/>
      <c r="S41" s="1"/>
      <c r="T41" s="1"/>
      <c r="U41" s="1"/>
      <c r="V41" s="1"/>
      <c r="W41" s="1"/>
      <c r="X41" s="1"/>
      <c r="Y41" s="1"/>
      <c r="Z41" s="1"/>
      <c r="AA41" s="1"/>
      <c r="AB41" s="1"/>
    </row>
    <row r="42" spans="1:28" ht="60.75" customHeight="1" thickBot="1">
      <c r="A42" s="993"/>
      <c r="B42" s="50">
        <v>13</v>
      </c>
      <c r="C42" s="245" t="s">
        <v>1467</v>
      </c>
      <c r="D42" s="355" t="s">
        <v>120</v>
      </c>
      <c r="E42" s="305">
        <v>18</v>
      </c>
      <c r="F42" s="238">
        <f>estudiantes_encu!JL18</f>
        <v>87</v>
      </c>
      <c r="G42" s="238">
        <f>estudiantes_encu!JM24</f>
        <v>113</v>
      </c>
      <c r="H42" s="238">
        <f>estudiantes_encu!JN24</f>
        <v>64</v>
      </c>
      <c r="I42" s="238">
        <f>estudiantes_encu!JO24</f>
        <v>14</v>
      </c>
      <c r="J42" s="238">
        <f>estudiantes_encu!JP24</f>
        <v>4</v>
      </c>
      <c r="K42" s="610"/>
      <c r="L42" s="620">
        <f t="shared" si="0"/>
        <v>282</v>
      </c>
      <c r="M42" s="621">
        <f t="shared" si="1"/>
        <v>3.9397163120567376</v>
      </c>
      <c r="N42" s="622">
        <f>AVERAGE(M42)</f>
        <v>3.9397163120567376</v>
      </c>
      <c r="O42" s="1117"/>
      <c r="P42" s="66"/>
      <c r="Q42" s="558" t="str">
        <f>estudiantes_encu!E112</f>
        <v>Ninguna</v>
      </c>
      <c r="R42" s="1"/>
      <c r="S42" s="1"/>
      <c r="T42" s="1"/>
      <c r="U42" s="1"/>
      <c r="V42" s="1"/>
      <c r="W42" s="1"/>
      <c r="X42" s="1"/>
      <c r="Y42" s="1"/>
      <c r="Z42" s="1"/>
      <c r="AA42" s="1"/>
      <c r="AB42" s="1"/>
    </row>
    <row r="43" spans="1:28" ht="39.950000000000003" customHeight="1" thickBot="1">
      <c r="A43" s="993"/>
      <c r="B43" s="50">
        <v>15</v>
      </c>
      <c r="C43" s="246" t="s">
        <v>123</v>
      </c>
      <c r="D43" s="355" t="s">
        <v>1468</v>
      </c>
      <c r="E43" s="305">
        <v>19</v>
      </c>
      <c r="F43" s="238">
        <f>estudiantes_encu!JL19</f>
        <v>95</v>
      </c>
      <c r="G43" s="238">
        <f>estudiantes_encu!JM25</f>
        <v>94</v>
      </c>
      <c r="H43" s="238">
        <f>estudiantes_encu!JN25</f>
        <v>58</v>
      </c>
      <c r="I43" s="238">
        <f>estudiantes_encu!JO25</f>
        <v>35</v>
      </c>
      <c r="J43" s="238">
        <f>estudiantes_encu!JP25</f>
        <v>5</v>
      </c>
      <c r="K43" s="611"/>
      <c r="L43" s="620">
        <f t="shared" si="0"/>
        <v>287</v>
      </c>
      <c r="M43" s="621">
        <f t="shared" si="1"/>
        <v>3.8327526132404182</v>
      </c>
      <c r="N43" s="622">
        <f>AVERAGE(M43)</f>
        <v>3.8327526132404182</v>
      </c>
      <c r="O43" s="1118"/>
      <c r="P43" s="66"/>
      <c r="Q43" s="558" t="str">
        <f>estudiantes_encu!E113</f>
        <v>Ampliar las prácticas de laboratorio, exigiendo los elementos de protección personal adecuados, realizar más semilleros de investigación, estar en constante vigilancia del proceso de aprendizaje por medio de tutorias para evitar la deserción.</v>
      </c>
      <c r="R43" s="1"/>
      <c r="S43" s="1"/>
      <c r="T43" s="1"/>
      <c r="U43" s="1"/>
      <c r="V43" s="1"/>
      <c r="W43" s="1"/>
      <c r="X43" s="1"/>
      <c r="Y43" s="1"/>
      <c r="Z43" s="1"/>
      <c r="AA43" s="1"/>
      <c r="AB43" s="1"/>
    </row>
    <row r="44" spans="1:28" ht="60.75" hidden="1" customHeight="1" thickBot="1">
      <c r="A44" s="1174" t="s">
        <v>42</v>
      </c>
      <c r="B44" s="81">
        <v>16</v>
      </c>
      <c r="C44" s="241" t="s">
        <v>43</v>
      </c>
      <c r="D44" s="356"/>
      <c r="E44" s="306"/>
      <c r="F44" s="238"/>
      <c r="G44" s="238"/>
      <c r="H44" s="238"/>
      <c r="I44" s="238"/>
      <c r="J44" s="238"/>
      <c r="K44" s="602"/>
      <c r="L44" s="619">
        <f t="shared" si="0"/>
        <v>0</v>
      </c>
      <c r="M44" s="621" t="e">
        <f t="shared" si="1"/>
        <v>#DIV/0!</v>
      </c>
      <c r="N44" s="617"/>
      <c r="O44" s="617"/>
      <c r="P44" s="66"/>
      <c r="Q44" s="558" t="str">
        <f>estudiantes_encu!E114</f>
        <v>la universidad cuenta con la alta calidad en la mayoría de sus aspectos pero me gustaría que al principio de la carrera dieran una asesoría amplia de lo que es ser estudiante de eta universidad del manejo de cada materia y cada semestre.</v>
      </c>
      <c r="R44" s="1"/>
      <c r="S44" s="1"/>
      <c r="T44" s="1"/>
      <c r="U44" s="1"/>
      <c r="V44" s="1"/>
      <c r="W44" s="1"/>
      <c r="X44" s="1"/>
      <c r="Y44" s="1"/>
      <c r="Z44" s="1"/>
      <c r="AA44" s="1"/>
      <c r="AB44" s="1"/>
    </row>
    <row r="45" spans="1:28" ht="36" hidden="1" customHeight="1" thickBot="1">
      <c r="A45" s="1175"/>
      <c r="B45" s="1177">
        <v>17</v>
      </c>
      <c r="C45" s="1179" t="s">
        <v>46</v>
      </c>
      <c r="D45" s="273"/>
      <c r="E45" s="307"/>
      <c r="F45" s="238"/>
      <c r="G45" s="238"/>
      <c r="H45" s="238"/>
      <c r="I45" s="238"/>
      <c r="J45" s="238"/>
      <c r="K45" s="612" t="s">
        <v>1469</v>
      </c>
      <c r="L45" s="619">
        <f t="shared" si="0"/>
        <v>0</v>
      </c>
      <c r="M45" s="621" t="e">
        <f t="shared" si="1"/>
        <v>#DIV/0!</v>
      </c>
      <c r="N45" s="617"/>
      <c r="O45" s="617"/>
      <c r="P45" s="66"/>
      <c r="Q45" s="558" t="str">
        <f>estudiantes_encu!E115</f>
        <v>Creo que es importante incentivar mayor participación por parte de los estudiantes, ya que, a pesar de que existen los canales y medios para la participación, muchas personas o no los conocen o no los usan.</v>
      </c>
      <c r="R45" s="1"/>
      <c r="S45" s="1"/>
      <c r="T45" s="1"/>
      <c r="U45" s="1"/>
      <c r="V45" s="1"/>
      <c r="W45" s="1"/>
      <c r="X45" s="1"/>
      <c r="Y45" s="1"/>
      <c r="Z45" s="1"/>
      <c r="AA45" s="1"/>
      <c r="AB45" s="1"/>
    </row>
    <row r="46" spans="1:28" ht="0.95" customHeight="1" thickBot="1">
      <c r="A46" s="1176"/>
      <c r="B46" s="1178"/>
      <c r="C46" s="1179"/>
      <c r="D46" s="357"/>
      <c r="E46" s="308"/>
      <c r="F46" s="238">
        <f>estudiantes_encu!JL28</f>
        <v>80</v>
      </c>
      <c r="G46" s="238">
        <f>estudiantes_encu!JM28</f>
        <v>101</v>
      </c>
      <c r="H46" s="238">
        <f>estudiantes_encu!JN28</f>
        <v>61</v>
      </c>
      <c r="I46" s="238">
        <f>estudiantes_encu!JO28</f>
        <v>22</v>
      </c>
      <c r="J46" s="238">
        <f>estudiantes_encu!JP28</f>
        <v>5</v>
      </c>
      <c r="K46" s="613"/>
      <c r="L46" s="619">
        <f t="shared" si="0"/>
        <v>269</v>
      </c>
      <c r="M46" s="621">
        <f t="shared" si="1"/>
        <v>3.8513011152416357</v>
      </c>
      <c r="N46" s="617"/>
      <c r="O46" s="617"/>
      <c r="P46" s="66"/>
      <c r="Q46" s="558" t="str">
        <f>estudiantes_encu!E116</f>
        <v xml:space="preserve">Tener docentes capacitados en el tema de pedagogia, como quimic, ya que en lo personal este semestre me he visto perjudicada debido al mal uso del tiempo y de enseñanza de un docente. </v>
      </c>
      <c r="R46" s="1"/>
      <c r="S46" s="1"/>
      <c r="T46" s="1"/>
      <c r="U46" s="1"/>
      <c r="V46" s="1"/>
      <c r="W46" s="1"/>
      <c r="X46" s="1"/>
      <c r="Y46" s="1"/>
      <c r="Z46" s="1"/>
      <c r="AA46" s="1"/>
      <c r="AB46" s="1"/>
    </row>
    <row r="47" spans="1:28" ht="72" customHeight="1" thickBot="1">
      <c r="A47" s="1133" t="s">
        <v>126</v>
      </c>
      <c r="B47" s="868">
        <v>18</v>
      </c>
      <c r="C47" s="1008" t="s">
        <v>127</v>
      </c>
      <c r="D47" s="358" t="s">
        <v>128</v>
      </c>
      <c r="E47" s="309">
        <v>20</v>
      </c>
      <c r="F47" s="238">
        <f>estudiantes_encu!JL20</f>
        <v>113</v>
      </c>
      <c r="G47" s="238">
        <f>estudiantes_encu!JM20</f>
        <v>101</v>
      </c>
      <c r="H47" s="238">
        <f>estudiantes_encu!JN20</f>
        <v>47</v>
      </c>
      <c r="I47" s="238">
        <f>estudiantes_encu!JO20</f>
        <v>8</v>
      </c>
      <c r="J47" s="238">
        <f>estudiantes_encu!JP20</f>
        <v>0</v>
      </c>
      <c r="K47" s="614"/>
      <c r="L47" s="619">
        <f t="shared" si="0"/>
        <v>269</v>
      </c>
      <c r="M47" s="621">
        <f t="shared" si="1"/>
        <v>4.1858736059479558</v>
      </c>
      <c r="N47" s="878">
        <f>AVERAGE(M47:M52)</f>
        <v>3.9696406443618337</v>
      </c>
      <c r="O47" s="1122">
        <f>AVERAGE(N47:N70)</f>
        <v>3.943480655376566</v>
      </c>
      <c r="P47" s="66"/>
      <c r="Q47" s="558" t="str">
        <f>estudiantes_encu!E117</f>
        <v>Se debe renovar la plantilla de docentes, y escuchar quejas, reclamos de estos mismo, no es posible que dentro del departamento un curso comience como 11 estudiantes y termine solo con dos ademas se debe hacer  esfuerzo de recuperar la presencialidad</v>
      </c>
      <c r="R47" s="1"/>
      <c r="S47" s="1"/>
      <c r="T47" s="1"/>
      <c r="U47" s="1"/>
      <c r="V47" s="1"/>
      <c r="W47" s="1"/>
      <c r="X47" s="1"/>
      <c r="Y47" s="1"/>
      <c r="Z47" s="1"/>
      <c r="AA47" s="1"/>
      <c r="AB47" s="1"/>
    </row>
    <row r="48" spans="1:28" ht="48.75" customHeight="1" thickBot="1">
      <c r="A48" s="869"/>
      <c r="B48" s="869"/>
      <c r="C48" s="1134"/>
      <c r="D48" s="273" t="s">
        <v>129</v>
      </c>
      <c r="E48" s="310">
        <v>21</v>
      </c>
      <c r="F48" s="238">
        <f>estudiantes_encu!JL21</f>
        <v>67</v>
      </c>
      <c r="G48" s="238">
        <f>estudiantes_encu!JM21</f>
        <v>128</v>
      </c>
      <c r="H48" s="238">
        <f>estudiantes_encu!JN21</f>
        <v>65</v>
      </c>
      <c r="I48" s="238">
        <f>estudiantes_encu!JO21</f>
        <v>8</v>
      </c>
      <c r="J48" s="238">
        <f>estudiantes_encu!JP21</f>
        <v>1</v>
      </c>
      <c r="K48" s="607"/>
      <c r="L48" s="619">
        <f t="shared" si="0"/>
        <v>269</v>
      </c>
      <c r="M48" s="621">
        <f t="shared" si="1"/>
        <v>3.9368029739776951</v>
      </c>
      <c r="N48" s="880"/>
      <c r="O48" s="1123"/>
      <c r="P48" s="66"/>
      <c r="Q48" s="558" t="str">
        <f>estudiantes_encu!E118</f>
        <v>A mi percepción debe hacerse un poco más de énfasis en lo práctico y no sólo en técnicas usadas en un laboratorio, además pienso que el nivel pedagógico esta muy bien, más no se imparte según el PEI.</v>
      </c>
      <c r="R48" s="1"/>
      <c r="S48" s="1"/>
      <c r="T48" s="1"/>
      <c r="U48" s="1"/>
      <c r="V48" s="1"/>
      <c r="W48" s="1"/>
      <c r="X48" s="1"/>
      <c r="Y48" s="1"/>
      <c r="Z48" s="1"/>
      <c r="AA48" s="1"/>
      <c r="AB48" s="1"/>
    </row>
    <row r="49" spans="1:28" ht="51" customHeight="1" thickBot="1">
      <c r="A49" s="869"/>
      <c r="B49" s="869"/>
      <c r="C49" s="1134"/>
      <c r="D49" s="273" t="s">
        <v>130</v>
      </c>
      <c r="E49" s="310">
        <v>22</v>
      </c>
      <c r="F49" s="238">
        <f>estudiantes_encu!JL22</f>
        <v>80</v>
      </c>
      <c r="G49" s="238">
        <f>estudiantes_encu!JM22</f>
        <v>113</v>
      </c>
      <c r="H49" s="238">
        <f>estudiantes_encu!JN22</f>
        <v>64</v>
      </c>
      <c r="I49" s="238">
        <f>estudiantes_encu!JO22</f>
        <v>11</v>
      </c>
      <c r="J49" s="238">
        <f>estudiantes_encu!JP22</f>
        <v>1</v>
      </c>
      <c r="K49" s="607"/>
      <c r="L49" s="619">
        <f t="shared" si="0"/>
        <v>269</v>
      </c>
      <c r="M49" s="621">
        <f t="shared" si="1"/>
        <v>3.966542750929368</v>
      </c>
      <c r="N49" s="880"/>
      <c r="O49" s="1123"/>
      <c r="P49" s="66"/>
      <c r="Q49" s="558" t="str">
        <f>estudiantes_encu!E119</f>
        <v xml:space="preserve">Es necesario que mientras se continúe con la virtualidad los docentes del PQL utilicen de manera adecuada diferentes estrategias didácticas y pedagógicas que nutran nuestro proceso de formación ya que se ha perdido bastante la calidad del programa </v>
      </c>
      <c r="R49" s="1"/>
      <c r="S49" s="1"/>
      <c r="T49" s="1"/>
      <c r="U49" s="1"/>
      <c r="V49" s="1"/>
      <c r="W49" s="1"/>
      <c r="X49" s="1"/>
      <c r="Y49" s="1"/>
      <c r="Z49" s="1"/>
      <c r="AA49" s="1"/>
      <c r="AB49" s="1"/>
    </row>
    <row r="50" spans="1:28" ht="45" customHeight="1" thickBot="1">
      <c r="A50" s="869"/>
      <c r="B50" s="869"/>
      <c r="C50" s="1134"/>
      <c r="D50" s="273" t="s">
        <v>131</v>
      </c>
      <c r="E50" s="310">
        <v>23</v>
      </c>
      <c r="F50" s="238">
        <f>estudiantes_encu!JL23</f>
        <v>99</v>
      </c>
      <c r="G50" s="238">
        <f>estudiantes_encu!JM23</f>
        <v>108</v>
      </c>
      <c r="H50" s="238">
        <f>estudiantes_encu!JN23</f>
        <v>51</v>
      </c>
      <c r="I50" s="238">
        <f>estudiantes_encu!JO23</f>
        <v>8</v>
      </c>
      <c r="J50" s="238">
        <f>estudiantes_encu!JP23</f>
        <v>3</v>
      </c>
      <c r="K50" s="607"/>
      <c r="L50" s="619">
        <f t="shared" si="0"/>
        <v>269</v>
      </c>
      <c r="M50" s="621">
        <f t="shared" si="1"/>
        <v>4.0855018587360599</v>
      </c>
      <c r="N50" s="880"/>
      <c r="O50" s="1123"/>
      <c r="P50" s="66"/>
      <c r="Q50" s="558" t="str">
        <f>estudiantes_encu!E120</f>
        <v>Se debería mejorar en relación a las practicas, para de esta manera poder incentivar y complementar las habilidades pedagógicas.</v>
      </c>
      <c r="R50" s="1"/>
      <c r="S50" s="1"/>
      <c r="T50" s="1"/>
      <c r="U50" s="1"/>
      <c r="V50" s="1"/>
      <c r="W50" s="1"/>
      <c r="X50" s="1"/>
      <c r="Y50" s="1"/>
      <c r="Z50" s="1"/>
      <c r="AA50" s="1"/>
      <c r="AB50" s="1"/>
    </row>
    <row r="51" spans="1:28" ht="74.25" customHeight="1" thickBot="1">
      <c r="A51" s="869"/>
      <c r="B51" s="869"/>
      <c r="C51" s="1134"/>
      <c r="D51" s="273" t="s">
        <v>132</v>
      </c>
      <c r="E51" s="311">
        <v>24</v>
      </c>
      <c r="F51" s="238">
        <f>estudiantes_encu!JL24</f>
        <v>74</v>
      </c>
      <c r="G51" s="238">
        <f>estudiantes_encu!JM24</f>
        <v>113</v>
      </c>
      <c r="H51" s="238">
        <f>estudiantes_encu!JN24</f>
        <v>64</v>
      </c>
      <c r="I51" s="238">
        <f>estudiantes_encu!JO24</f>
        <v>14</v>
      </c>
      <c r="J51" s="238">
        <f>estudiantes_encu!JP24</f>
        <v>4</v>
      </c>
      <c r="K51" s="607"/>
      <c r="L51" s="619">
        <f t="shared" si="0"/>
        <v>269</v>
      </c>
      <c r="M51" s="621">
        <f t="shared" si="1"/>
        <v>3.8884758364312266</v>
      </c>
      <c r="N51" s="880"/>
      <c r="O51" s="1123"/>
      <c r="P51" s="66"/>
      <c r="Q51" s="558" t="str">
        <f>estudiantes_encu!E121</f>
        <v xml:space="preserve">A veces el personal administrativo no responde de manera rápida ante una situación de importancia, como con el correo y/o plataformas de la UPN, se debe mejorar los tiempos de respuesta </v>
      </c>
      <c r="R51" s="1"/>
      <c r="S51" s="1"/>
      <c r="T51" s="1"/>
      <c r="U51" s="1"/>
      <c r="V51" s="1"/>
      <c r="W51" s="1"/>
      <c r="X51" s="1"/>
      <c r="Y51" s="1"/>
      <c r="Z51" s="1"/>
      <c r="AA51" s="1"/>
      <c r="AB51" s="1"/>
    </row>
    <row r="52" spans="1:28" ht="47.1" customHeight="1" thickBot="1">
      <c r="A52" s="869"/>
      <c r="B52" s="870"/>
      <c r="C52" s="1009"/>
      <c r="D52" s="359" t="s">
        <v>133</v>
      </c>
      <c r="E52" s="312">
        <v>25</v>
      </c>
      <c r="F52" s="238">
        <f>estudiantes_encu!JL25</f>
        <v>77</v>
      </c>
      <c r="G52" s="238">
        <f>estudiantes_encu!JM25</f>
        <v>94</v>
      </c>
      <c r="H52" s="238">
        <f>estudiantes_encu!JN25</f>
        <v>58</v>
      </c>
      <c r="I52" s="238">
        <f>estudiantes_encu!JO25</f>
        <v>35</v>
      </c>
      <c r="J52" s="238">
        <f>estudiantes_encu!JP25</f>
        <v>5</v>
      </c>
      <c r="K52" s="607"/>
      <c r="L52" s="619">
        <f t="shared" si="0"/>
        <v>269</v>
      </c>
      <c r="M52" s="621">
        <f t="shared" si="1"/>
        <v>3.7546468401486988</v>
      </c>
      <c r="N52" s="879"/>
      <c r="O52" s="1123"/>
      <c r="P52" s="66"/>
      <c r="Q52" s="558" t="str">
        <f>estudiantes_encu!E122</f>
        <v xml:space="preserve">CONSIDERO QUE SE HA MANEJADO MUY BIEN  EL PLQ PUES SIEMPRE SE QUIERE MEJORARAR CONTINUAMENTE ENTONCES CONSIDERO QUE ESTA BIEN </v>
      </c>
      <c r="R52" s="1"/>
      <c r="S52" s="1"/>
      <c r="T52" s="1"/>
      <c r="U52" s="1"/>
      <c r="V52" s="1"/>
      <c r="W52" s="1"/>
      <c r="X52" s="1"/>
      <c r="Y52" s="1"/>
      <c r="Z52" s="1"/>
      <c r="AA52" s="1"/>
      <c r="AB52" s="1"/>
    </row>
    <row r="53" spans="1:28" ht="45.75" customHeight="1" thickBot="1">
      <c r="A53" s="869"/>
      <c r="B53" s="1134">
        <v>19</v>
      </c>
      <c r="C53" s="1008" t="s">
        <v>134</v>
      </c>
      <c r="D53" s="360" t="s">
        <v>135</v>
      </c>
      <c r="E53" s="309">
        <v>26</v>
      </c>
      <c r="F53" s="238">
        <f>estudiantes_encu!JL26</f>
        <v>60</v>
      </c>
      <c r="G53" s="238">
        <f>estudiantes_encu!JM26</f>
        <v>101</v>
      </c>
      <c r="H53" s="238">
        <f>estudiantes_encu!JN26</f>
        <v>80</v>
      </c>
      <c r="I53" s="238">
        <f>estudiantes_encu!JO26</f>
        <v>26</v>
      </c>
      <c r="J53" s="238">
        <f>estudiantes_encu!JP26</f>
        <v>2</v>
      </c>
      <c r="K53" s="607"/>
      <c r="L53" s="619">
        <f t="shared" si="0"/>
        <v>269</v>
      </c>
      <c r="M53" s="621">
        <f t="shared" si="1"/>
        <v>3.7100371747211898</v>
      </c>
      <c r="N53" s="878">
        <f>AVERAGE(M53:M55)</f>
        <v>3.8822800495662952</v>
      </c>
      <c r="O53" s="1123"/>
      <c r="P53" s="66"/>
      <c r="Q53" s="558" t="str">
        <f>estudiantes_encu!E123</f>
        <v>Por la pandemia nos impide dar fe de muchos puntos antes mencionados, como salas de computo y laboratorios, sería bueno tener un cronograma de regreso a clases presenciales, otras U ya están presenciales, no hemos tenido el 1er laboratorio presencial</v>
      </c>
      <c r="R53" s="1"/>
      <c r="S53" s="1"/>
      <c r="T53" s="1"/>
      <c r="U53" s="1"/>
      <c r="V53" s="1"/>
      <c r="W53" s="1"/>
      <c r="X53" s="1"/>
      <c r="Y53" s="1"/>
      <c r="Z53" s="1"/>
      <c r="AA53" s="1"/>
      <c r="AB53" s="1"/>
    </row>
    <row r="54" spans="1:28" ht="78" customHeight="1" thickBot="1">
      <c r="A54" s="869"/>
      <c r="B54" s="1134"/>
      <c r="C54" s="1134"/>
      <c r="D54" s="361" t="s">
        <v>136</v>
      </c>
      <c r="E54" s="311">
        <v>27</v>
      </c>
      <c r="F54" s="238">
        <f>estudiantes_encu!JL27</f>
        <v>102</v>
      </c>
      <c r="G54" s="238">
        <f>estudiantes_encu!JM27</f>
        <v>106</v>
      </c>
      <c r="H54" s="238">
        <f>estudiantes_encu!JN27</f>
        <v>45</v>
      </c>
      <c r="I54" s="238">
        <f>estudiantes_encu!JO27</f>
        <v>14</v>
      </c>
      <c r="J54" s="238">
        <f>estudiantes_encu!JP27</f>
        <v>2</v>
      </c>
      <c r="K54" s="607"/>
      <c r="L54" s="619">
        <f t="shared" si="0"/>
        <v>269</v>
      </c>
      <c r="M54" s="621">
        <f t="shared" si="1"/>
        <v>4.0855018587360599</v>
      </c>
      <c r="N54" s="880"/>
      <c r="O54" s="1123"/>
      <c r="P54" s="66"/>
      <c r="Q54" s="558" t="str">
        <f>estudiantes_encu!E124</f>
        <v>no puedo elegir una para las dos problematicas ya que no e ido a la universidad y seria incorrecto poner una puntuacion si no se el resultado de mi asignacion, pero  no me deja enviarlo si no coloco mi rspuesta asi que colocare lo que crea</v>
      </c>
      <c r="R54" s="1"/>
      <c r="S54" s="1"/>
      <c r="T54" s="1"/>
      <c r="U54" s="1"/>
      <c r="V54" s="1"/>
      <c r="W54" s="1"/>
      <c r="X54" s="1"/>
      <c r="Y54" s="1"/>
      <c r="Z54" s="1"/>
      <c r="AA54" s="1"/>
      <c r="AB54" s="1"/>
    </row>
    <row r="55" spans="1:28" ht="89.25" customHeight="1" thickBot="1">
      <c r="A55" s="869"/>
      <c r="B55" s="1009"/>
      <c r="C55" s="1009"/>
      <c r="D55" s="274" t="s">
        <v>137</v>
      </c>
      <c r="E55" s="312">
        <v>28</v>
      </c>
      <c r="F55" s="238">
        <f>estudiantes_encu!JL28</f>
        <v>80</v>
      </c>
      <c r="G55" s="238">
        <f>estudiantes_encu!JM28</f>
        <v>101</v>
      </c>
      <c r="H55" s="238">
        <f>estudiantes_encu!JN28</f>
        <v>61</v>
      </c>
      <c r="I55" s="238">
        <f>estudiantes_encu!JO28</f>
        <v>22</v>
      </c>
      <c r="J55" s="238">
        <f>estudiantes_encu!JP28</f>
        <v>5</v>
      </c>
      <c r="K55" s="607"/>
      <c r="L55" s="619">
        <f t="shared" si="0"/>
        <v>269</v>
      </c>
      <c r="M55" s="621">
        <f t="shared" si="1"/>
        <v>3.8513011152416357</v>
      </c>
      <c r="N55" s="879"/>
      <c r="O55" s="1123"/>
      <c r="P55" s="66"/>
      <c r="Q55" s="558" t="str">
        <f>estudiantes_encu!E125</f>
        <v xml:space="preserve">No es tanto como una recomendación. pero si me gustaría que el próximo semestre se empezara de manera presencial, siento que se podría mejorar un poco el tema de educación.  </v>
      </c>
      <c r="R55" s="1"/>
      <c r="S55" s="1"/>
      <c r="T55" s="1"/>
      <c r="U55" s="1"/>
      <c r="V55" s="1"/>
      <c r="W55" s="1"/>
      <c r="X55" s="1"/>
      <c r="Y55" s="1"/>
      <c r="Z55" s="1"/>
      <c r="AA55" s="1"/>
      <c r="AB55" s="1"/>
    </row>
    <row r="56" spans="1:28" ht="90" customHeight="1" thickBot="1">
      <c r="A56" s="869"/>
      <c r="B56" s="275">
        <v>20</v>
      </c>
      <c r="C56" s="275" t="s">
        <v>138</v>
      </c>
      <c r="D56" s="362" t="s">
        <v>139</v>
      </c>
      <c r="E56" s="313">
        <v>29</v>
      </c>
      <c r="F56" s="238">
        <f>estudiantes_encu!JL29</f>
        <v>91</v>
      </c>
      <c r="G56" s="238">
        <f>estudiantes_encu!JM29</f>
        <v>111</v>
      </c>
      <c r="H56" s="238">
        <f>estudiantes_encu!JN29</f>
        <v>51</v>
      </c>
      <c r="I56" s="238">
        <f>estudiantes_encu!JO29</f>
        <v>14</v>
      </c>
      <c r="J56" s="238">
        <f>estudiantes_encu!JP29</f>
        <v>2</v>
      </c>
      <c r="K56" s="607"/>
      <c r="L56" s="619">
        <f t="shared" si="0"/>
        <v>269</v>
      </c>
      <c r="M56" s="621">
        <f t="shared" si="1"/>
        <v>4.0223048327137549</v>
      </c>
      <c r="N56" s="622">
        <f>AVERAGE(M56)</f>
        <v>4.0223048327137549</v>
      </c>
      <c r="O56" s="1123"/>
      <c r="P56" s="66"/>
      <c r="Q56" s="558" t="str">
        <f>estudiantes_encu!E126</f>
        <v>Invertir un poco mas en la infraestructura y materiales de laboratorio</v>
      </c>
      <c r="R56" s="1"/>
      <c r="S56" s="1"/>
      <c r="T56" s="1"/>
      <c r="U56" s="1"/>
      <c r="V56" s="1"/>
      <c r="W56" s="1"/>
      <c r="X56" s="1"/>
      <c r="Y56" s="1"/>
      <c r="Z56" s="1"/>
      <c r="AA56" s="1"/>
      <c r="AB56" s="1"/>
    </row>
    <row r="57" spans="1:28" ht="84" customHeight="1" thickBot="1">
      <c r="A57" s="869"/>
      <c r="B57" s="868">
        <v>21</v>
      </c>
      <c r="C57" s="1008" t="s">
        <v>140</v>
      </c>
      <c r="D57" s="276" t="s">
        <v>141</v>
      </c>
      <c r="E57" s="314">
        <v>30</v>
      </c>
      <c r="F57" s="238">
        <f>estudiantes_encu!JL30</f>
        <v>73</v>
      </c>
      <c r="G57" s="238">
        <f>estudiantes_encu!JM30</f>
        <v>112</v>
      </c>
      <c r="H57" s="238">
        <f>estudiantes_encu!JN30</f>
        <v>69</v>
      </c>
      <c r="I57" s="238">
        <f>estudiantes_encu!JO30</f>
        <v>11</v>
      </c>
      <c r="J57" s="238">
        <f>estudiantes_encu!JP30</f>
        <v>4</v>
      </c>
      <c r="K57" s="607"/>
      <c r="L57" s="619">
        <f t="shared" si="0"/>
        <v>269</v>
      </c>
      <c r="M57" s="621">
        <f t="shared" si="1"/>
        <v>3.8884758364312266</v>
      </c>
      <c r="N57" s="878">
        <f>AVERAGE(M57:M59)</f>
        <v>3.921933085501859</v>
      </c>
      <c r="O57" s="1123"/>
      <c r="P57" s="66"/>
      <c r="Q57" s="558" t="str">
        <f>estudiantes_encu!E127</f>
        <v>Que hicieran un poco mas rápido el regreso a clases presenciales o un visita para conocer las instalaciones.</v>
      </c>
      <c r="R57" s="1"/>
      <c r="S57" s="1"/>
      <c r="T57" s="1"/>
      <c r="U57" s="1"/>
      <c r="V57" s="1"/>
      <c r="W57" s="1"/>
      <c r="X57" s="1"/>
      <c r="Y57" s="1"/>
      <c r="Z57" s="1"/>
      <c r="AA57" s="1"/>
      <c r="AB57" s="1"/>
    </row>
    <row r="58" spans="1:28" ht="69.75" customHeight="1" thickBot="1">
      <c r="A58" s="869"/>
      <c r="B58" s="869"/>
      <c r="C58" s="1134"/>
      <c r="D58" s="277" t="s">
        <v>142</v>
      </c>
      <c r="E58" s="310">
        <v>31</v>
      </c>
      <c r="F58" s="238">
        <f>estudiantes_encu!JL31</f>
        <v>76</v>
      </c>
      <c r="G58" s="238">
        <f>estudiantes_encu!JM31</f>
        <v>113</v>
      </c>
      <c r="H58" s="238">
        <f>estudiantes_encu!JN31</f>
        <v>60</v>
      </c>
      <c r="I58" s="238">
        <f>estudiantes_encu!JO31</f>
        <v>17</v>
      </c>
      <c r="J58" s="238">
        <f>estudiantes_encu!JP31</f>
        <v>3</v>
      </c>
      <c r="K58" s="607"/>
      <c r="L58" s="619">
        <f t="shared" si="0"/>
        <v>269</v>
      </c>
      <c r="M58" s="621">
        <f t="shared" si="1"/>
        <v>3.8996282527881041</v>
      </c>
      <c r="N58" s="880"/>
      <c r="O58" s="1123"/>
      <c r="P58" s="66"/>
      <c r="Q58" s="558" t="str">
        <f>estudiantes_encu!E128</f>
        <v>considero que es necesaria la divulgación en varios aspectos como por ejemplo como funciona internamente el departamento, que alternativas de apoyo se dan a estudiantes y como se puede acceder a los semilleros y otros proyectos de investigación.</v>
      </c>
      <c r="R58" s="1"/>
      <c r="S58" s="1"/>
      <c r="T58" s="1"/>
      <c r="U58" s="1"/>
      <c r="V58" s="1"/>
      <c r="W58" s="1"/>
      <c r="X58" s="1"/>
      <c r="Y58" s="1"/>
      <c r="Z58" s="1"/>
      <c r="AA58" s="1"/>
      <c r="AB58" s="1"/>
    </row>
    <row r="59" spans="1:28" ht="41.1" customHeight="1" thickBot="1">
      <c r="A59" s="869"/>
      <c r="B59" s="870"/>
      <c r="C59" s="1009"/>
      <c r="D59" s="197" t="s">
        <v>143</v>
      </c>
      <c r="E59" s="312">
        <v>32</v>
      </c>
      <c r="F59" s="238">
        <f>estudiantes_encu!JL32</f>
        <v>83</v>
      </c>
      <c r="G59" s="238">
        <f>estudiantes_encu!JM32</f>
        <v>119</v>
      </c>
      <c r="H59" s="238">
        <f>estudiantes_encu!JN32</f>
        <v>48</v>
      </c>
      <c r="I59" s="238">
        <f>estudiantes_encu!JO32</f>
        <v>16</v>
      </c>
      <c r="J59" s="238">
        <f>estudiantes_encu!JP32</f>
        <v>3</v>
      </c>
      <c r="K59" s="607"/>
      <c r="L59" s="619">
        <f t="shared" si="0"/>
        <v>269</v>
      </c>
      <c r="M59" s="621">
        <f t="shared" si="1"/>
        <v>3.9776951672862455</v>
      </c>
      <c r="N59" s="879"/>
      <c r="O59" s="1123"/>
      <c r="P59" s="66"/>
      <c r="Q59" s="558" t="str">
        <f>estudiantes_encu!E129</f>
        <v>Me parece que en general todo esta muy bien, lo unico que aveces no me convence es la infraestructura deteriorada.</v>
      </c>
      <c r="R59" s="1"/>
      <c r="S59" s="1"/>
      <c r="T59" s="1"/>
      <c r="U59" s="1"/>
      <c r="V59" s="1"/>
      <c r="W59" s="1"/>
      <c r="X59" s="1"/>
      <c r="Y59" s="1"/>
      <c r="Z59" s="1"/>
      <c r="AA59" s="1"/>
      <c r="AB59" s="1"/>
    </row>
    <row r="60" spans="1:28" ht="47.1" customHeight="1" thickBot="1">
      <c r="A60" s="869"/>
      <c r="B60" s="868">
        <v>22</v>
      </c>
      <c r="C60" s="1008" t="s">
        <v>144</v>
      </c>
      <c r="D60" s="276" t="s">
        <v>1470</v>
      </c>
      <c r="E60" s="309">
        <v>33</v>
      </c>
      <c r="F60" s="238">
        <f>estudiantes_encu!JL33</f>
        <v>77</v>
      </c>
      <c r="G60" s="238">
        <f>estudiantes_encu!JM33</f>
        <v>118</v>
      </c>
      <c r="H60" s="238">
        <f>estudiantes_encu!JN33</f>
        <v>58</v>
      </c>
      <c r="I60" s="238">
        <f>estudiantes_encu!JO33</f>
        <v>13</v>
      </c>
      <c r="J60" s="238">
        <f>estudiantes_encu!JP33</f>
        <v>3</v>
      </c>
      <c r="K60" s="607"/>
      <c r="L60" s="619">
        <f t="shared" si="0"/>
        <v>269</v>
      </c>
      <c r="M60" s="621">
        <f t="shared" si="1"/>
        <v>3.9405204460966541</v>
      </c>
      <c r="N60" s="878">
        <f>AVERAGE(M60:M63)</f>
        <v>3.8810408921933086</v>
      </c>
      <c r="O60" s="1123"/>
      <c r="P60" s="66"/>
      <c r="Q60" s="558" t="str">
        <f>estudiantes_encu!E130</f>
        <v>el plan administrativo estudiantil emitido por los maestros; permiten que el departamento cumpla a cabalidad la orientación en la formación de profesores en química por medio de los métodos pedagógicos presentes en la historia de la educación gracias</v>
      </c>
      <c r="R60" s="1"/>
      <c r="S60" s="1"/>
      <c r="T60" s="1"/>
      <c r="U60" s="1"/>
      <c r="V60" s="1"/>
      <c r="W60" s="1"/>
      <c r="X60" s="1"/>
      <c r="Y60" s="1"/>
      <c r="Z60" s="1"/>
      <c r="AA60" s="1"/>
      <c r="AB60" s="1"/>
    </row>
    <row r="61" spans="1:28" ht="36.950000000000003" customHeight="1" thickBot="1">
      <c r="A61" s="869"/>
      <c r="B61" s="869"/>
      <c r="C61" s="1134"/>
      <c r="D61" s="277" t="s">
        <v>1471</v>
      </c>
      <c r="E61" s="315">
        <v>34</v>
      </c>
      <c r="F61" s="238">
        <f>estudiantes_encu!JL34</f>
        <v>68</v>
      </c>
      <c r="G61" s="238">
        <f>estudiantes_encu!JM34</f>
        <v>112</v>
      </c>
      <c r="H61" s="238">
        <f>estudiantes_encu!JN34</f>
        <v>59</v>
      </c>
      <c r="I61" s="238">
        <f>estudiantes_encu!JO34</f>
        <v>25</v>
      </c>
      <c r="J61" s="238">
        <f>estudiantes_encu!JP34</f>
        <v>5</v>
      </c>
      <c r="K61" s="607"/>
      <c r="L61" s="619">
        <f t="shared" si="0"/>
        <v>269</v>
      </c>
      <c r="M61" s="621">
        <f t="shared" si="1"/>
        <v>3.7918215613382902</v>
      </c>
      <c r="N61" s="880"/>
      <c r="O61" s="1123"/>
      <c r="P61" s="66"/>
      <c r="Q61" s="558" t="str">
        <f>estudiantes_encu!E131</f>
        <v>.</v>
      </c>
      <c r="R61" s="1"/>
      <c r="S61" s="1"/>
      <c r="T61" s="1"/>
      <c r="U61" s="1"/>
      <c r="V61" s="1"/>
      <c r="W61" s="1"/>
      <c r="X61" s="1"/>
      <c r="Y61" s="1"/>
      <c r="Z61" s="1"/>
      <c r="AA61" s="1"/>
      <c r="AB61" s="1"/>
    </row>
    <row r="62" spans="1:28" ht="91.5" customHeight="1" thickBot="1">
      <c r="A62" s="869"/>
      <c r="B62" s="869"/>
      <c r="C62" s="1134"/>
      <c r="D62" s="363" t="s">
        <v>146</v>
      </c>
      <c r="E62" s="311">
        <v>35</v>
      </c>
      <c r="F62" s="238">
        <f>estudiantes_encu!JL35</f>
        <v>68</v>
      </c>
      <c r="G62" s="238">
        <f>estudiantes_encu!JM35</f>
        <v>126</v>
      </c>
      <c r="H62" s="238">
        <f>estudiantes_encu!JN35</f>
        <v>60</v>
      </c>
      <c r="I62" s="238">
        <f>estudiantes_encu!JO35</f>
        <v>12</v>
      </c>
      <c r="J62" s="238">
        <f>estudiantes_encu!JP35</f>
        <v>3</v>
      </c>
      <c r="K62" s="607"/>
      <c r="L62" s="619">
        <f t="shared" si="0"/>
        <v>269</v>
      </c>
      <c r="M62" s="621">
        <f t="shared" si="1"/>
        <v>3.9070631970260221</v>
      </c>
      <c r="N62" s="880"/>
      <c r="O62" s="1123"/>
      <c r="P62" s="66"/>
      <c r="Q62" s="558" t="str">
        <f>estudiantes_encu!E132</f>
        <v>Hasta el momento mi estadía en la UPN y PLQ han sido satisfactorias sin embargo si queremos ver lo antes posible la posibilidad del regreso a las  aulas y conocer mucho más de esta universidad.</v>
      </c>
      <c r="R62" s="1"/>
      <c r="S62" s="1"/>
      <c r="T62" s="1"/>
      <c r="U62" s="1"/>
      <c r="V62" s="1"/>
      <c r="W62" s="1"/>
      <c r="X62" s="1"/>
      <c r="Y62" s="1"/>
      <c r="Z62" s="1"/>
      <c r="AA62" s="1"/>
      <c r="AB62" s="1"/>
    </row>
    <row r="63" spans="1:28" ht="59.25" customHeight="1" thickBot="1">
      <c r="A63" s="869"/>
      <c r="B63" s="870"/>
      <c r="C63" s="1009"/>
      <c r="D63" s="278" t="s">
        <v>147</v>
      </c>
      <c r="E63" s="316">
        <v>36</v>
      </c>
      <c r="F63" s="238">
        <f>estudiantes_encu!JL36</f>
        <v>86</v>
      </c>
      <c r="G63" s="238">
        <f>estudiantes_encu!JM36</f>
        <v>93</v>
      </c>
      <c r="H63" s="238">
        <f>estudiantes_encu!JN36</f>
        <v>65</v>
      </c>
      <c r="I63" s="238">
        <f>estudiantes_encu!JO36</f>
        <v>23</v>
      </c>
      <c r="J63" s="238">
        <f>estudiantes_encu!JP36</f>
        <v>2</v>
      </c>
      <c r="K63" s="607"/>
      <c r="L63" s="619">
        <f t="shared" si="0"/>
        <v>269</v>
      </c>
      <c r="M63" s="621">
        <f t="shared" si="1"/>
        <v>3.8847583643122676</v>
      </c>
      <c r="N63" s="879"/>
      <c r="O63" s="1123"/>
      <c r="P63" s="66"/>
      <c r="Q63" s="558" t="str">
        <f>estudiantes_encu!E133</f>
        <v>mejorar las condiciones de bienestar, más apoyo a los estudiantes tanto académica como personal o meralmente. No sobrecargarnos tanto y más bien que lo que se aprende sea efectivo y se pueda aplicar en el futuro</v>
      </c>
      <c r="R63" s="1"/>
      <c r="S63" s="1"/>
      <c r="T63" s="1"/>
      <c r="U63" s="1"/>
      <c r="V63" s="1"/>
      <c r="W63" s="1"/>
      <c r="X63" s="1"/>
      <c r="Y63" s="1"/>
      <c r="Z63" s="1"/>
      <c r="AA63" s="1"/>
      <c r="AB63" s="1"/>
    </row>
    <row r="64" spans="1:28" ht="65.25" customHeight="1" thickBot="1">
      <c r="A64" s="869"/>
      <c r="B64" s="868">
        <v>23</v>
      </c>
      <c r="C64" s="1008" t="s">
        <v>148</v>
      </c>
      <c r="D64" s="364" t="s">
        <v>149</v>
      </c>
      <c r="E64" s="309">
        <v>37</v>
      </c>
      <c r="F64" s="238">
        <f>estudiantes_encu!JL37</f>
        <v>85</v>
      </c>
      <c r="G64" s="238">
        <f>estudiantes_encu!JM37</f>
        <v>108</v>
      </c>
      <c r="H64" s="238">
        <f>estudiantes_encu!JN37</f>
        <v>64</v>
      </c>
      <c r="I64" s="238">
        <f>estudiantes_encu!JO37</f>
        <v>11</v>
      </c>
      <c r="J64" s="238">
        <f>estudiantes_encu!JP37</f>
        <v>1</v>
      </c>
      <c r="K64" s="607"/>
      <c r="L64" s="619">
        <f t="shared" si="0"/>
        <v>269</v>
      </c>
      <c r="M64" s="621">
        <f t="shared" si="1"/>
        <v>3.9851301115241635</v>
      </c>
      <c r="N64" s="878">
        <f>AVERAGE(M64:M65)</f>
        <v>3.9330855018587361</v>
      </c>
      <c r="O64" s="1123"/>
      <c r="P64" s="66"/>
      <c r="Q64" s="558" t="str">
        <f>estudiantes_encu!E134</f>
        <v>Me gustaría conocer un poco mas las instalaciones, de la universidad y conocer mas a fondo como funciona el PLQ</v>
      </c>
      <c r="R64" s="1"/>
      <c r="S64" s="1"/>
      <c r="T64" s="1"/>
      <c r="U64" s="1"/>
      <c r="V64" s="1"/>
      <c r="W64" s="1"/>
      <c r="X64" s="1"/>
      <c r="Y64" s="1"/>
      <c r="Z64" s="1"/>
      <c r="AA64" s="1"/>
      <c r="AB64" s="1"/>
    </row>
    <row r="65" spans="1:28" ht="78" customHeight="1" thickBot="1">
      <c r="A65" s="869"/>
      <c r="B65" s="870"/>
      <c r="C65" s="1009"/>
      <c r="D65" s="278" t="s">
        <v>150</v>
      </c>
      <c r="E65" s="312">
        <v>38</v>
      </c>
      <c r="F65" s="238">
        <f>estudiantes_encu!JL38</f>
        <v>65</v>
      </c>
      <c r="G65" s="238">
        <f>estudiantes_encu!JM38</f>
        <v>126</v>
      </c>
      <c r="H65" s="238">
        <f>estudiantes_encu!JN38</f>
        <v>62</v>
      </c>
      <c r="I65" s="238">
        <f>estudiantes_encu!JO38</f>
        <v>13</v>
      </c>
      <c r="J65" s="238">
        <f>estudiantes_encu!JP38</f>
        <v>3</v>
      </c>
      <c r="K65" s="607"/>
      <c r="L65" s="619">
        <f t="shared" si="0"/>
        <v>269</v>
      </c>
      <c r="M65" s="621">
        <f t="shared" si="1"/>
        <v>3.8810408921933086</v>
      </c>
      <c r="N65" s="879"/>
      <c r="O65" s="1123"/>
      <c r="P65" s="66"/>
      <c r="Q65" s="558" t="str">
        <f>estudiantes_encu!E135</f>
        <v xml:space="preserve">Los apoyos socioeconómicos para los estudiantes no son brindados de manera oportuna y necesitamos la aprobación de los espacios de laboratorio para realizar las practicas de acuerdo a Syllabus 
</v>
      </c>
      <c r="R65" s="1"/>
      <c r="S65" s="1"/>
      <c r="T65" s="1"/>
      <c r="U65" s="1"/>
      <c r="V65" s="1"/>
      <c r="W65" s="1"/>
      <c r="X65" s="1"/>
      <c r="Y65" s="1"/>
      <c r="Z65" s="1"/>
      <c r="AA65" s="1"/>
      <c r="AB65" s="1"/>
    </row>
    <row r="66" spans="1:28" ht="120.75" customHeight="1" thickBot="1">
      <c r="A66" s="869"/>
      <c r="B66" s="275">
        <v>24</v>
      </c>
      <c r="C66" s="253" t="s">
        <v>151</v>
      </c>
      <c r="D66" s="142" t="s">
        <v>152</v>
      </c>
      <c r="E66" s="317">
        <v>39</v>
      </c>
      <c r="F66" s="238">
        <f>estudiantes_encu!JL39</f>
        <v>103</v>
      </c>
      <c r="G66" s="238">
        <f>estudiantes_encu!JM39</f>
        <v>103</v>
      </c>
      <c r="H66" s="238">
        <f>estudiantes_encu!JN39</f>
        <v>46</v>
      </c>
      <c r="I66" s="238">
        <f>estudiantes_encu!JO39</f>
        <v>14</v>
      </c>
      <c r="J66" s="238">
        <f>estudiantes_encu!JP39</f>
        <v>3</v>
      </c>
      <c r="K66" s="607"/>
      <c r="L66" s="619">
        <f t="shared" si="0"/>
        <v>269</v>
      </c>
      <c r="M66" s="621">
        <f t="shared" si="1"/>
        <v>4.074349442379182</v>
      </c>
      <c r="N66" s="622">
        <f>AVERAGE(M66)</f>
        <v>4.074349442379182</v>
      </c>
      <c r="O66" s="1123"/>
      <c r="P66" s="66"/>
      <c r="Q66" s="558" t="str">
        <f>estudiantes_encu!E136</f>
        <v>.</v>
      </c>
      <c r="R66" s="1"/>
      <c r="S66" s="1"/>
      <c r="T66" s="1"/>
      <c r="U66" s="1"/>
      <c r="V66" s="1"/>
      <c r="W66" s="1"/>
      <c r="X66" s="1"/>
      <c r="Y66" s="1"/>
      <c r="Z66" s="1"/>
      <c r="AA66" s="1"/>
      <c r="AB66" s="1"/>
    </row>
    <row r="67" spans="1:28" ht="75.75" customHeight="1" thickBot="1">
      <c r="A67" s="869"/>
      <c r="B67" s="868">
        <v>25</v>
      </c>
      <c r="C67" s="1008" t="s">
        <v>153</v>
      </c>
      <c r="D67" s="364" t="s">
        <v>154</v>
      </c>
      <c r="E67" s="318">
        <v>40</v>
      </c>
      <c r="F67" s="238">
        <f>estudiantes_encu!JL40</f>
        <v>84</v>
      </c>
      <c r="G67" s="238">
        <f>estudiantes_encu!JM40</f>
        <v>100</v>
      </c>
      <c r="H67" s="238">
        <f>estudiantes_encu!JN40</f>
        <v>70</v>
      </c>
      <c r="I67" s="238">
        <f>estudiantes_encu!JO40</f>
        <v>14</v>
      </c>
      <c r="J67" s="238">
        <f>estudiantes_encu!JP40</f>
        <v>1</v>
      </c>
      <c r="K67" s="607"/>
      <c r="L67" s="619">
        <f t="shared" si="0"/>
        <v>269</v>
      </c>
      <c r="M67" s="621">
        <f t="shared" si="1"/>
        <v>3.9368029739776951</v>
      </c>
      <c r="N67" s="878">
        <f>AVERAGE(M67:M68)</f>
        <v>3.8531598513011152</v>
      </c>
      <c r="O67" s="1123"/>
      <c r="P67" s="66"/>
      <c r="Q67" s="558" t="str">
        <f>estudiantes_encu!E137</f>
        <v>pensar el currículo y la distribución pensada en los estudiantes que trabajan para financiar su carrera y en ocasiones es el factor por el que mas hay deserción</v>
      </c>
      <c r="R67" s="1"/>
      <c r="S67" s="1"/>
      <c r="T67" s="1"/>
      <c r="U67" s="1"/>
      <c r="V67" s="1"/>
      <c r="W67" s="1"/>
      <c r="X67" s="1"/>
      <c r="Y67" s="1"/>
      <c r="Z67" s="1"/>
      <c r="AA67" s="1"/>
      <c r="AB67" s="1"/>
    </row>
    <row r="68" spans="1:28" ht="69" customHeight="1" thickBot="1">
      <c r="A68" s="869"/>
      <c r="B68" s="870"/>
      <c r="C68" s="1009"/>
      <c r="D68" s="278" t="s">
        <v>155</v>
      </c>
      <c r="E68" s="319">
        <v>41</v>
      </c>
      <c r="F68" s="238">
        <f>estudiantes_encu!JL41</f>
        <v>68</v>
      </c>
      <c r="G68" s="238">
        <f>estudiantes_encu!JM41</f>
        <v>102</v>
      </c>
      <c r="H68" s="238">
        <f>estudiantes_encu!JN41</f>
        <v>71</v>
      </c>
      <c r="I68" s="238">
        <f>estudiantes_encu!JO41</f>
        <v>25</v>
      </c>
      <c r="J68" s="238">
        <f>estudiantes_encu!JP41</f>
        <v>3</v>
      </c>
      <c r="K68" s="607"/>
      <c r="L68" s="619">
        <f t="shared" si="0"/>
        <v>269</v>
      </c>
      <c r="M68" s="621">
        <f t="shared" si="1"/>
        <v>3.7695167286245352</v>
      </c>
      <c r="N68" s="879"/>
      <c r="O68" s="1123"/>
      <c r="P68" s="66"/>
      <c r="Q68" s="558" t="str">
        <f>estudiantes_encu!E138</f>
        <v>Se necesita mas compromiso del Gobierno Nacional para mejorar infraestructura y demás aspectos que conlleven a una mejoría en calidad del PQL</v>
      </c>
      <c r="R68" s="1"/>
      <c r="S68" s="1"/>
      <c r="T68" s="1"/>
      <c r="U68" s="1"/>
      <c r="V68" s="1"/>
      <c r="W68" s="1"/>
      <c r="X68" s="1"/>
      <c r="Y68" s="1"/>
      <c r="Z68" s="1"/>
      <c r="AA68" s="1"/>
      <c r="AB68" s="1"/>
    </row>
    <row r="69" spans="1:28" ht="55.5" customHeight="1" thickBot="1">
      <c r="A69" s="869"/>
      <c r="B69" s="1002">
        <v>26</v>
      </c>
      <c r="C69" s="1135" t="s">
        <v>71</v>
      </c>
      <c r="D69" s="276" t="s">
        <v>156</v>
      </c>
      <c r="E69" s="318">
        <v>42</v>
      </c>
      <c r="F69" s="238">
        <f>estudiantes_encu!JL42</f>
        <v>75</v>
      </c>
      <c r="G69" s="238">
        <f>estudiantes_encu!JM42</f>
        <v>93</v>
      </c>
      <c r="H69" s="238">
        <f>estudiantes_encu!JN42</f>
        <v>82</v>
      </c>
      <c r="I69" s="238">
        <f>estudiantes_encu!JO42</f>
        <v>15</v>
      </c>
      <c r="J69" s="238">
        <f>estudiantes_encu!JP42</f>
        <v>4</v>
      </c>
      <c r="K69" s="607"/>
      <c r="L69" s="619">
        <f t="shared" si="0"/>
        <v>269</v>
      </c>
      <c r="M69" s="621">
        <f t="shared" si="1"/>
        <v>3.8178438661710037</v>
      </c>
      <c r="N69" s="878">
        <f>AVERAGE(M69:M70)</f>
        <v>3.9535315985130115</v>
      </c>
      <c r="O69" s="1123"/>
      <c r="P69" s="66"/>
      <c r="Q69" s="558" t="str">
        <f>estudiantes_encu!E139</f>
        <v xml:space="preserve">Me gustaria que hubieran tutorias de cada materia pues la virtualidad no ha sido nada sencilla </v>
      </c>
      <c r="R69" s="1"/>
      <c r="S69" s="1"/>
      <c r="T69" s="1"/>
      <c r="U69" s="1"/>
      <c r="V69" s="1"/>
      <c r="W69" s="1"/>
      <c r="X69" s="1"/>
      <c r="Y69" s="1"/>
      <c r="Z69" s="1"/>
      <c r="AA69" s="1"/>
      <c r="AB69" s="1"/>
    </row>
    <row r="70" spans="1:28" ht="74.25" customHeight="1" thickBot="1">
      <c r="A70" s="870"/>
      <c r="B70" s="1003"/>
      <c r="C70" s="1136"/>
      <c r="D70" s="278" t="s">
        <v>73</v>
      </c>
      <c r="E70" s="332">
        <v>43</v>
      </c>
      <c r="F70" s="238">
        <f>estudiantes_encu!JL43</f>
        <v>107</v>
      </c>
      <c r="G70" s="238">
        <f>estudiantes_encu!JM43</f>
        <v>91</v>
      </c>
      <c r="H70" s="238">
        <f>estudiantes_encu!JN43</f>
        <v>60</v>
      </c>
      <c r="I70" s="238">
        <f>estudiantes_encu!JO43</f>
        <v>10</v>
      </c>
      <c r="J70" s="238">
        <f>estudiantes_encu!JP43</f>
        <v>1</v>
      </c>
      <c r="K70" s="607"/>
      <c r="L70" s="619">
        <f t="shared" si="0"/>
        <v>269</v>
      </c>
      <c r="M70" s="621">
        <f t="shared" si="1"/>
        <v>4.0892193308550189</v>
      </c>
      <c r="N70" s="879"/>
      <c r="O70" s="1124"/>
      <c r="P70" s="66"/>
      <c r="Q70" s="558" t="str">
        <f>estudiantes_encu!E140</f>
        <v xml:space="preserve">Debería a ver mas rotación de profesores con respecto a las materias que dictan, casi siempre los mismos profesores dictan las mismas materias. </v>
      </c>
      <c r="R70" s="1"/>
      <c r="S70" s="1"/>
      <c r="T70" s="1"/>
      <c r="U70" s="1"/>
      <c r="V70" s="1"/>
      <c r="W70" s="1"/>
      <c r="X70" s="1"/>
      <c r="Y70" s="1"/>
      <c r="Z70" s="1"/>
      <c r="AA70" s="1"/>
      <c r="AB70" s="1"/>
    </row>
    <row r="71" spans="1:28" ht="62.25" customHeight="1" thickBot="1">
      <c r="A71" s="1189" t="s">
        <v>236</v>
      </c>
      <c r="B71" s="999">
        <v>27</v>
      </c>
      <c r="C71" s="1186" t="s">
        <v>158</v>
      </c>
      <c r="D71" s="365" t="s">
        <v>159</v>
      </c>
      <c r="E71" s="334">
        <v>44</v>
      </c>
      <c r="F71" s="238">
        <f>estudiantes_encu!JL44</f>
        <v>86</v>
      </c>
      <c r="G71" s="238">
        <f>estudiantes_encu!JM44</f>
        <v>102</v>
      </c>
      <c r="H71" s="238">
        <f>estudiantes_encu!JN44</f>
        <v>67</v>
      </c>
      <c r="I71" s="238">
        <f>estudiantes_encu!JO44</f>
        <v>10</v>
      </c>
      <c r="J71" s="238">
        <f>estudiantes_encu!JP44</f>
        <v>4</v>
      </c>
      <c r="K71" s="615"/>
      <c r="L71" s="619">
        <f t="shared" si="0"/>
        <v>269</v>
      </c>
      <c r="M71" s="621">
        <f t="shared" si="1"/>
        <v>3.9516728624535316</v>
      </c>
      <c r="N71" s="878">
        <f>AVERAGE(M71:M73)</f>
        <v>3.9801734820322179</v>
      </c>
      <c r="O71" s="1116">
        <f>AVERAGE(N71:N78)</f>
        <v>3.9104708798017351</v>
      </c>
      <c r="P71" s="66"/>
      <c r="Q71" s="558" t="str">
        <f>estudiantes_encu!E141</f>
        <v>Aunque aplica a nivel general de la UPN, el mejoramiento de la plataforma SIGAN para evitar problemas y desordenes en la creacion de los horarios al momento de la inscripcion de materias</v>
      </c>
      <c r="R71" s="1"/>
      <c r="S71" s="1"/>
      <c r="T71" s="1"/>
      <c r="U71" s="1"/>
      <c r="V71" s="1"/>
      <c r="W71" s="1"/>
      <c r="X71" s="1"/>
      <c r="Y71" s="1"/>
      <c r="Z71" s="1"/>
      <c r="AA71" s="1"/>
      <c r="AB71" s="1"/>
    </row>
    <row r="72" spans="1:28" ht="51" customHeight="1" thickBot="1">
      <c r="A72" s="1190"/>
      <c r="B72" s="1180"/>
      <c r="C72" s="1187"/>
      <c r="D72" s="247" t="s">
        <v>160</v>
      </c>
      <c r="E72" s="335">
        <v>45</v>
      </c>
      <c r="F72" s="238">
        <f>estudiantes_encu!JL45</f>
        <v>105</v>
      </c>
      <c r="G72" s="238">
        <f>estudiantes_encu!JM45</f>
        <v>94</v>
      </c>
      <c r="H72" s="238">
        <f>estudiantes_encu!JN45</f>
        <v>58</v>
      </c>
      <c r="I72" s="238">
        <f>estudiantes_encu!JO45</f>
        <v>6</v>
      </c>
      <c r="J72" s="238">
        <f>estudiantes_encu!JP45</f>
        <v>6</v>
      </c>
      <c r="K72" s="615"/>
      <c r="L72" s="619">
        <f t="shared" si="0"/>
        <v>269</v>
      </c>
      <c r="M72" s="621">
        <f t="shared" si="1"/>
        <v>4.0631970260223049</v>
      </c>
      <c r="N72" s="880"/>
      <c r="O72" s="1117"/>
      <c r="P72" s="66"/>
      <c r="Q72" s="558" t="str">
        <f>estudiantes_encu!E142</f>
        <v>Aunque aplica a nivel general de la UPN, el mejoramiento de la plataforma SIGAN para evitar problemas y desordenes en la creacion de los horarios al momento de la inscripcion de materias</v>
      </c>
      <c r="R72" s="1"/>
      <c r="S72" s="1"/>
      <c r="T72" s="1"/>
      <c r="U72" s="1"/>
      <c r="V72" s="1"/>
      <c r="W72" s="1"/>
      <c r="X72" s="1"/>
      <c r="Y72" s="1"/>
      <c r="Z72" s="1"/>
      <c r="AA72" s="1"/>
      <c r="AB72" s="1"/>
    </row>
    <row r="73" spans="1:28" ht="42.95" customHeight="1" thickBot="1">
      <c r="A73" s="1190"/>
      <c r="B73" s="1000"/>
      <c r="C73" s="1188"/>
      <c r="D73" s="179" t="s">
        <v>161</v>
      </c>
      <c r="E73" s="333">
        <v>46</v>
      </c>
      <c r="F73" s="238">
        <f>estudiantes_encu!JL46</f>
        <v>78</v>
      </c>
      <c r="G73" s="238">
        <f>estudiantes_encu!JM46</f>
        <v>111</v>
      </c>
      <c r="H73" s="238">
        <f>estudiantes_encu!JN46</f>
        <v>65</v>
      </c>
      <c r="I73" s="238">
        <f>estudiantes_encu!JO46</f>
        <v>12</v>
      </c>
      <c r="J73" s="238">
        <f>estudiantes_encu!JP46</f>
        <v>3</v>
      </c>
      <c r="K73" s="615"/>
      <c r="L73" s="619">
        <f t="shared" si="0"/>
        <v>269</v>
      </c>
      <c r="M73" s="621">
        <f t="shared" si="1"/>
        <v>3.925650557620818</v>
      </c>
      <c r="N73" s="879"/>
      <c r="O73" s="1117"/>
      <c r="P73" s="66"/>
      <c r="Q73" s="558" t="str">
        <f>estudiantes_encu!E143</f>
        <v xml:space="preserve">Que se tenga mas en cuenta las evaluaciones de los docentes, ya que algunos reciben criticas y no se realiza nada sobre ello.
En algunas cosas la puntuación es neutra porque no conozco la universidad. </v>
      </c>
      <c r="R73" s="1"/>
      <c r="S73" s="1"/>
      <c r="T73" s="1"/>
      <c r="U73" s="1"/>
      <c r="V73" s="1"/>
      <c r="W73" s="1"/>
      <c r="X73" s="1"/>
      <c r="Y73" s="1"/>
      <c r="Z73" s="1"/>
      <c r="AA73" s="1"/>
      <c r="AB73" s="1"/>
    </row>
    <row r="74" spans="1:28" ht="75" customHeight="1" thickBot="1">
      <c r="A74" s="1190"/>
      <c r="B74" s="118">
        <v>28</v>
      </c>
      <c r="C74" s="119" t="s">
        <v>162</v>
      </c>
      <c r="D74" s="366" t="s">
        <v>163</v>
      </c>
      <c r="E74" s="336">
        <v>47</v>
      </c>
      <c r="F74" s="238">
        <f>estudiantes_encu!JL47</f>
        <v>70</v>
      </c>
      <c r="G74" s="238">
        <f>estudiantes_encu!JM47</f>
        <v>97</v>
      </c>
      <c r="H74" s="238">
        <f>estudiantes_encu!JN47</f>
        <v>76</v>
      </c>
      <c r="I74" s="238">
        <f>estudiantes_encu!JO47</f>
        <v>23</v>
      </c>
      <c r="J74" s="238">
        <f>estudiantes_encu!JP47</f>
        <v>3</v>
      </c>
      <c r="K74" s="615"/>
      <c r="L74" s="619">
        <f t="shared" si="0"/>
        <v>269</v>
      </c>
      <c r="M74" s="621">
        <f t="shared" si="1"/>
        <v>3.7732342007434942</v>
      </c>
      <c r="N74" s="622">
        <f>AVERAGE(M74)</f>
        <v>3.7732342007434942</v>
      </c>
      <c r="O74" s="1117"/>
      <c r="P74" s="66"/>
      <c r="Q74" s="558" t="str">
        <f>estudiantes_encu!E144</f>
        <v xml:space="preserve">Desde mi perspectiva para el mejoramineto de la calidad del PLQ se deben incentivar actividades presenciales que permitan la socializacion de los conocimientos, ya que el programa se ha visto resagado en cuanto a ese tema. 
</v>
      </c>
      <c r="R74" s="1"/>
      <c r="S74" s="1"/>
      <c r="T74" s="1"/>
      <c r="U74" s="1"/>
      <c r="V74" s="1"/>
      <c r="W74" s="1"/>
      <c r="X74" s="1"/>
      <c r="Y74" s="1"/>
      <c r="Z74" s="1"/>
      <c r="AA74" s="1"/>
      <c r="AB74" s="1"/>
    </row>
    <row r="75" spans="1:28" ht="63" customHeight="1" thickBot="1">
      <c r="A75" s="1190"/>
      <c r="B75" s="105">
        <v>29</v>
      </c>
      <c r="C75" s="248" t="s">
        <v>164</v>
      </c>
      <c r="D75" s="367" t="s">
        <v>165</v>
      </c>
      <c r="E75" s="320">
        <v>48</v>
      </c>
      <c r="F75" s="238">
        <f>estudiantes_encu!JL48</f>
        <v>77</v>
      </c>
      <c r="G75" s="238">
        <f>estudiantes_encu!JM48</f>
        <v>105</v>
      </c>
      <c r="H75" s="238">
        <f>estudiantes_encu!JN48</f>
        <v>72</v>
      </c>
      <c r="I75" s="238">
        <f>estudiantes_encu!JO48</f>
        <v>13</v>
      </c>
      <c r="J75" s="238">
        <f>estudiantes_encu!JP48</f>
        <v>2</v>
      </c>
      <c r="K75" s="615"/>
      <c r="L75" s="619">
        <f t="shared" si="0"/>
        <v>269</v>
      </c>
      <c r="M75" s="621">
        <f t="shared" si="1"/>
        <v>3.8996282527881041</v>
      </c>
      <c r="N75" s="622">
        <f>AVERAGE(M75)</f>
        <v>3.8996282527881041</v>
      </c>
      <c r="O75" s="1117"/>
      <c r="P75" s="66"/>
      <c r="Q75" s="558" t="str">
        <f>estudiantes_encu!E145</f>
        <v>Formación de un inglés técnico y propio de la química. 
Espacios académicos para la formación en necesidades especiales (discapacidades y talentos excepcionales). 
Espacios académicos para la formación emocional y humana en los futuros licenciados.</v>
      </c>
      <c r="R75" s="1"/>
      <c r="S75" s="1"/>
      <c r="T75" s="1"/>
      <c r="U75" s="1"/>
      <c r="V75" s="1"/>
      <c r="W75" s="1"/>
      <c r="X75" s="1"/>
      <c r="Y75" s="1"/>
      <c r="Z75" s="1"/>
      <c r="AA75" s="1"/>
      <c r="AB75" s="1"/>
    </row>
    <row r="76" spans="1:28" ht="63" customHeight="1" thickBot="1">
      <c r="A76" s="1190"/>
      <c r="B76" s="999">
        <v>30</v>
      </c>
      <c r="C76" s="1181" t="s">
        <v>166</v>
      </c>
      <c r="D76" s="368" t="s">
        <v>238</v>
      </c>
      <c r="E76" s="321">
        <v>49</v>
      </c>
      <c r="F76" s="238">
        <f>estudiantes_encu!JL49</f>
        <v>94</v>
      </c>
      <c r="G76" s="238">
        <f>estudiantes_encu!JM49</f>
        <v>116</v>
      </c>
      <c r="H76" s="238">
        <f>estudiantes_encu!JN49</f>
        <v>44</v>
      </c>
      <c r="I76" s="238">
        <f>estudiantes_encu!JO49</f>
        <v>13</v>
      </c>
      <c r="J76" s="238">
        <f>estudiantes_encu!JP49</f>
        <v>2</v>
      </c>
      <c r="K76" s="615"/>
      <c r="L76" s="619">
        <f t="shared" si="0"/>
        <v>269</v>
      </c>
      <c r="M76" s="621">
        <f t="shared" si="1"/>
        <v>4.0669144981412639</v>
      </c>
      <c r="N76" s="878">
        <f>AVERAGE(M76:M78)</f>
        <v>3.9888475836431225</v>
      </c>
      <c r="O76" s="1117"/>
      <c r="P76" s="66"/>
      <c r="Q76" s="558" t="str">
        <f>estudiantes_encu!E146</f>
        <v xml:space="preserve">sin comentarios </v>
      </c>
      <c r="R76" s="1"/>
      <c r="S76" s="1"/>
      <c r="T76" s="1"/>
      <c r="U76" s="1"/>
      <c r="V76" s="1"/>
      <c r="W76" s="1"/>
      <c r="X76" s="1"/>
      <c r="Y76" s="1"/>
      <c r="Z76" s="1"/>
      <c r="AA76" s="1"/>
      <c r="AB76" s="1"/>
    </row>
    <row r="77" spans="1:28" ht="44.1" customHeight="1" thickBot="1">
      <c r="A77" s="1190"/>
      <c r="B77" s="1180"/>
      <c r="C77" s="1182"/>
      <c r="D77" s="369" t="s">
        <v>240</v>
      </c>
      <c r="E77" s="321">
        <v>50</v>
      </c>
      <c r="F77" s="238">
        <f>estudiantes_encu!JL50</f>
        <v>95</v>
      </c>
      <c r="G77" s="238">
        <f>estudiantes_encu!JM50</f>
        <v>93</v>
      </c>
      <c r="H77" s="238">
        <f>estudiantes_encu!JN50</f>
        <v>58</v>
      </c>
      <c r="I77" s="238">
        <f>estudiantes_encu!JO50</f>
        <v>17</v>
      </c>
      <c r="J77" s="238">
        <f>estudiantes_encu!JP50</f>
        <v>6</v>
      </c>
      <c r="K77" s="615"/>
      <c r="L77" s="619">
        <f t="shared" si="0"/>
        <v>269</v>
      </c>
      <c r="M77" s="621">
        <f t="shared" si="1"/>
        <v>3.9442379182156135</v>
      </c>
      <c r="N77" s="880"/>
      <c r="O77" s="1117"/>
      <c r="P77" s="66"/>
      <c r="Q77" s="558" t="str">
        <f>estudiantes_encu!E147</f>
        <v>Considero que tanto los deberes y derechos de los estudiantes deben de ser escuchados y también la universidad ayudar a este estudiante cuando tenga una dificultad. En la parte del laboratorio se debe hacer una dotación de material de laboratorio.</v>
      </c>
      <c r="R77" s="1"/>
      <c r="S77" s="1"/>
      <c r="T77" s="1"/>
      <c r="U77" s="1"/>
      <c r="V77" s="1"/>
      <c r="W77" s="1"/>
      <c r="X77" s="1"/>
      <c r="Y77" s="1"/>
      <c r="Z77" s="1"/>
      <c r="AA77" s="1"/>
      <c r="AB77" s="1"/>
    </row>
    <row r="78" spans="1:28" ht="63" customHeight="1" thickBot="1">
      <c r="A78" s="1191"/>
      <c r="B78" s="1000"/>
      <c r="C78" s="1182"/>
      <c r="D78" s="377" t="s">
        <v>167</v>
      </c>
      <c r="E78" s="321">
        <v>51</v>
      </c>
      <c r="F78" s="238">
        <f>estudiantes_encu!JL51</f>
        <v>81</v>
      </c>
      <c r="G78" s="238">
        <f>estudiantes_encu!JM51</f>
        <v>116</v>
      </c>
      <c r="H78" s="238">
        <f>estudiantes_encu!JN51</f>
        <v>53</v>
      </c>
      <c r="I78" s="238">
        <f>estudiantes_encu!JO51</f>
        <v>17</v>
      </c>
      <c r="J78" s="238">
        <f>estudiantes_encu!JP51</f>
        <v>2</v>
      </c>
      <c r="K78" s="615"/>
      <c r="L78" s="619">
        <f t="shared" si="0"/>
        <v>269</v>
      </c>
      <c r="M78" s="621">
        <f t="shared" si="1"/>
        <v>3.9553903345724906</v>
      </c>
      <c r="N78" s="879"/>
      <c r="O78" s="1118"/>
      <c r="P78" s="66"/>
      <c r="Q78" s="558" t="str">
        <f>estudiantes_encu!E148</f>
        <v xml:space="preserve">Hacer un proceso de divulgación de la información por varios medios de las diferentes actividades, convocatorias, seminarios, talleres, etc. </v>
      </c>
      <c r="R78" s="1"/>
      <c r="S78" s="1"/>
      <c r="T78" s="1"/>
      <c r="U78" s="1"/>
      <c r="V78" s="1"/>
      <c r="W78" s="1"/>
      <c r="X78" s="1"/>
      <c r="Y78" s="1"/>
      <c r="Z78" s="1"/>
      <c r="AA78" s="1"/>
      <c r="AB78" s="1"/>
    </row>
    <row r="79" spans="1:28" ht="50.25" customHeight="1" thickBot="1">
      <c r="A79" s="1143" t="s">
        <v>168</v>
      </c>
      <c r="B79" s="864">
        <v>31</v>
      </c>
      <c r="C79" s="868" t="s">
        <v>75</v>
      </c>
      <c r="D79" s="364" t="s">
        <v>76</v>
      </c>
      <c r="E79" s="378">
        <v>52</v>
      </c>
      <c r="F79" s="238">
        <f>estudiantes_encu!JL52</f>
        <v>74</v>
      </c>
      <c r="G79" s="238">
        <f>estudiantes_encu!JM52</f>
        <v>107</v>
      </c>
      <c r="H79" s="238">
        <f>estudiantes_encu!JN52</f>
        <v>67</v>
      </c>
      <c r="I79" s="238">
        <f>estudiantes_encu!JO52</f>
        <v>18</v>
      </c>
      <c r="J79" s="238">
        <f>estudiantes_encu!JP52</f>
        <v>3</v>
      </c>
      <c r="K79" s="569"/>
      <c r="L79" s="619">
        <f t="shared" si="0"/>
        <v>269</v>
      </c>
      <c r="M79" s="621">
        <f t="shared" si="1"/>
        <v>3.8587360594795541</v>
      </c>
      <c r="N79" s="878">
        <f>AVERAGE(M79:M80)</f>
        <v>3.9535315985130111</v>
      </c>
      <c r="O79" s="1110">
        <f>AVERAGE(N79:N82)</f>
        <v>3.9572490706319705</v>
      </c>
      <c r="P79" s="66"/>
      <c r="Q79" s="558" t="str">
        <f>estudiantes_encu!E149</f>
        <v>En trabajo remoto algunos profesores no preparaban clases y la improvisación muchas veces no cumplía con las expectativas del curso y mucho menos con las competencias que se requieren. Importante, evaluar y capacitar a los docentes del PLQ.</v>
      </c>
      <c r="R79" s="1"/>
      <c r="S79" s="1"/>
      <c r="T79" s="1"/>
      <c r="U79" s="1"/>
      <c r="V79" s="1"/>
      <c r="W79" s="1"/>
      <c r="X79" s="1"/>
      <c r="Y79" s="1"/>
      <c r="Z79" s="1"/>
      <c r="AA79" s="1"/>
      <c r="AB79" s="1"/>
    </row>
    <row r="80" spans="1:28" ht="45.75" customHeight="1" thickBot="1">
      <c r="A80" s="1299"/>
      <c r="B80" s="1287"/>
      <c r="C80" s="1144"/>
      <c r="D80" s="379" t="s">
        <v>169</v>
      </c>
      <c r="E80" s="380">
        <v>53</v>
      </c>
      <c r="F80" s="238">
        <f>estudiantes_encu!JL53</f>
        <v>98</v>
      </c>
      <c r="G80" s="238">
        <f>estudiantes_encu!JM53</f>
        <v>102</v>
      </c>
      <c r="H80" s="238">
        <f>estudiantes_encu!JN53</f>
        <v>54</v>
      </c>
      <c r="I80" s="238">
        <f>estudiantes_encu!JO53</f>
        <v>14</v>
      </c>
      <c r="J80" s="238">
        <f>estudiantes_encu!JP53</f>
        <v>1</v>
      </c>
      <c r="K80" s="569"/>
      <c r="L80" s="619">
        <f t="shared" si="0"/>
        <v>269</v>
      </c>
      <c r="M80" s="621">
        <f t="shared" si="1"/>
        <v>4.048327137546468</v>
      </c>
      <c r="N80" s="879"/>
      <c r="O80" s="1111"/>
      <c r="P80" s="66"/>
      <c r="Q80" s="558" t="str">
        <f>estudiantes_encu!E150</f>
        <v>el seguimiento, por parte de la universidad hacia los estudiantes que tienen dificultad la comprensión de temas, las tutorías por parte de los maestros deberían brindarse durante toda la carrera y no solo brindarlos en los primeros semestres.</v>
      </c>
      <c r="R80" s="1"/>
      <c r="S80" s="1"/>
      <c r="T80" s="1"/>
      <c r="U80" s="1"/>
      <c r="V80" s="1"/>
      <c r="W80" s="1"/>
      <c r="X80" s="1"/>
      <c r="Y80" s="1"/>
      <c r="Z80" s="1"/>
      <c r="AA80" s="1"/>
      <c r="AB80" s="1"/>
    </row>
    <row r="81" spans="1:28" ht="45.75" customHeight="1" thickBot="1">
      <c r="A81" s="1287"/>
      <c r="B81" s="275">
        <v>32</v>
      </c>
      <c r="C81" s="102" t="s">
        <v>170</v>
      </c>
      <c r="D81" s="195" t="s">
        <v>171</v>
      </c>
      <c r="E81" s="381">
        <v>54</v>
      </c>
      <c r="F81" s="238">
        <f>estudiantes_encu!JL54</f>
        <v>77</v>
      </c>
      <c r="G81" s="238">
        <f>estudiantes_encu!JM54</f>
        <v>98</v>
      </c>
      <c r="H81" s="238">
        <f>estudiantes_encu!JN54</f>
        <v>79</v>
      </c>
      <c r="I81" s="238">
        <f>estudiantes_encu!JO54</f>
        <v>11</v>
      </c>
      <c r="J81" s="238">
        <f>estudiantes_encu!JP54</f>
        <v>4</v>
      </c>
      <c r="K81" s="569"/>
      <c r="L81" s="619">
        <f t="shared" si="0"/>
        <v>269</v>
      </c>
      <c r="M81" s="621">
        <f t="shared" si="1"/>
        <v>3.8661710037174721</v>
      </c>
      <c r="N81" s="622">
        <f>AVERAGE(M81)</f>
        <v>3.8661710037174721</v>
      </c>
      <c r="O81" s="1111"/>
      <c r="P81" s="66"/>
      <c r="Q81" s="558" t="str">
        <f>estudiantes_encu!E151</f>
        <v>PRESUPUESTO MEJORES CONDICIONES PARA LOS PROFES OPTIMIZACION DE PROCESOS</v>
      </c>
      <c r="R81" s="1"/>
      <c r="S81" s="1"/>
      <c r="T81" s="1"/>
      <c r="U81" s="1"/>
      <c r="V81" s="1"/>
      <c r="W81" s="1"/>
      <c r="X81" s="1"/>
      <c r="Y81" s="1"/>
      <c r="Z81" s="1"/>
      <c r="AA81" s="1"/>
      <c r="AB81" s="1"/>
    </row>
    <row r="82" spans="1:28" ht="57" customHeight="1" thickBot="1">
      <c r="A82" s="1300"/>
      <c r="B82" s="275">
        <v>33</v>
      </c>
      <c r="C82" s="102" t="s">
        <v>1472</v>
      </c>
      <c r="D82" s="382" t="s">
        <v>1473</v>
      </c>
      <c r="E82" s="317">
        <v>55</v>
      </c>
      <c r="F82" s="238">
        <f>estudiantes_encu!JL55</f>
        <v>106</v>
      </c>
      <c r="G82" s="238">
        <f>estudiantes_encu!JM55</f>
        <v>91</v>
      </c>
      <c r="H82" s="238">
        <f>estudiantes_encu!JN55</f>
        <v>55</v>
      </c>
      <c r="I82" s="238">
        <f>estudiantes_encu!JO55</f>
        <v>14</v>
      </c>
      <c r="J82" s="238">
        <f>estudiantes_encu!JP55</f>
        <v>3</v>
      </c>
      <c r="K82" s="569" t="s">
        <v>1474</v>
      </c>
      <c r="L82" s="619">
        <f t="shared" si="0"/>
        <v>269</v>
      </c>
      <c r="M82" s="621">
        <f t="shared" si="1"/>
        <v>4.0520446096654279</v>
      </c>
      <c r="N82" s="622">
        <f>AVERAGE(M82)</f>
        <v>4.0520446096654279</v>
      </c>
      <c r="O82" s="1112"/>
      <c r="P82" s="66"/>
      <c r="Q82" s="558" t="str">
        <f>estudiantes_encu!E152</f>
        <v xml:space="preserve">Hacer mecanismo para la participación de la representación estudiantil más eficiente  </v>
      </c>
      <c r="R82" s="1"/>
      <c r="S82" s="1"/>
      <c r="T82" s="1"/>
      <c r="U82" s="1"/>
      <c r="V82" s="1"/>
      <c r="W82" s="1"/>
      <c r="X82" s="1"/>
      <c r="Y82" s="1"/>
      <c r="Z82" s="1"/>
      <c r="AA82" s="1"/>
      <c r="AB82" s="1"/>
    </row>
    <row r="83" spans="1:28" ht="56.25" customHeight="1" thickBot="1">
      <c r="A83" s="1185" t="s">
        <v>1475</v>
      </c>
      <c r="B83" s="1145">
        <v>34</v>
      </c>
      <c r="C83" s="1146" t="s">
        <v>175</v>
      </c>
      <c r="D83" s="830" t="s">
        <v>176</v>
      </c>
      <c r="E83" s="831">
        <v>56</v>
      </c>
      <c r="F83" s="832">
        <f>estudiantes_encu!JL56</f>
        <v>100</v>
      </c>
      <c r="G83" s="832">
        <f>estudiantes_encu!JM56</f>
        <v>106</v>
      </c>
      <c r="H83" s="832">
        <f>estudiantes_encu!JN56</f>
        <v>56</v>
      </c>
      <c r="I83" s="832">
        <f>estudiantes_encu!JO56</f>
        <v>7</v>
      </c>
      <c r="J83" s="832">
        <f>estudiantes_encu!JP56</f>
        <v>0</v>
      </c>
      <c r="K83" s="833"/>
      <c r="L83" s="834">
        <f t="shared" si="0"/>
        <v>269</v>
      </c>
      <c r="M83" s="835">
        <f t="shared" si="1"/>
        <v>4.1115241635687729</v>
      </c>
      <c r="N83" s="1119">
        <f>AVERAGE(M83:M84)</f>
        <v>4.1542750929368033</v>
      </c>
      <c r="O83" s="1119">
        <f>AVERAGE(N83:N86)</f>
        <v>4.0929368029739779</v>
      </c>
      <c r="P83" s="66"/>
      <c r="Q83" s="558" t="str">
        <f>estudiantes_encu!E153</f>
        <v>En general el PLQ se encuentra bien articulado y es coherente con el perfil academico.</v>
      </c>
      <c r="R83" s="1"/>
      <c r="S83" s="1"/>
      <c r="T83" s="1"/>
      <c r="U83" s="1"/>
      <c r="V83" s="1"/>
      <c r="W83" s="1"/>
      <c r="X83" s="1"/>
      <c r="Y83" s="1"/>
      <c r="Z83" s="1"/>
      <c r="AA83" s="1"/>
      <c r="AB83" s="1"/>
    </row>
    <row r="84" spans="1:28" ht="45.75" customHeight="1" thickBot="1">
      <c r="A84" s="1301"/>
      <c r="B84" s="1302"/>
      <c r="C84" s="1147"/>
      <c r="D84" s="836" t="s">
        <v>177</v>
      </c>
      <c r="E84" s="837">
        <v>57</v>
      </c>
      <c r="F84" s="832">
        <f>estudiantes_encu!JL57</f>
        <v>118</v>
      </c>
      <c r="G84" s="832">
        <f>estudiantes_encu!JM57</f>
        <v>99</v>
      </c>
      <c r="H84" s="832">
        <f>estudiantes_encu!JN57</f>
        <v>40</v>
      </c>
      <c r="I84" s="832">
        <f>estudiantes_encu!JO57</f>
        <v>11</v>
      </c>
      <c r="J84" s="832">
        <f>estudiantes_encu!JP57</f>
        <v>1</v>
      </c>
      <c r="K84" s="833"/>
      <c r="L84" s="834">
        <f t="shared" ref="L84:L111" si="3">SUM(F84:J84)</f>
        <v>269</v>
      </c>
      <c r="M84" s="835">
        <f t="shared" ref="M84:M111" si="4">(F84*5+G84*4+H84*3+I84*2+J84*1)/SUM(F84:J84)</f>
        <v>4.1970260223048328</v>
      </c>
      <c r="N84" s="1120"/>
      <c r="O84" s="1121"/>
      <c r="P84" s="66"/>
      <c r="Q84" s="558" t="str">
        <f>estudiantes_encu!E154</f>
        <v>Que hayan docentes con la capacidad de enseñar correctamente sin necesidad de humillar a los estudiantes.</v>
      </c>
      <c r="R84" s="1"/>
      <c r="S84" s="1"/>
      <c r="T84" s="1"/>
      <c r="U84" s="1"/>
      <c r="V84" s="1"/>
      <c r="W84" s="1"/>
      <c r="X84" s="1"/>
      <c r="Y84" s="1"/>
      <c r="Z84" s="1"/>
      <c r="AA84" s="1"/>
      <c r="AB84" s="1"/>
    </row>
    <row r="85" spans="1:28" ht="33" customHeight="1" thickBot="1">
      <c r="A85" s="1301"/>
      <c r="B85" s="1148">
        <v>35</v>
      </c>
      <c r="C85" s="1149" t="s">
        <v>178</v>
      </c>
      <c r="D85" s="830" t="s">
        <v>179</v>
      </c>
      <c r="E85" s="831">
        <v>58</v>
      </c>
      <c r="F85" s="832">
        <f>estudiantes_encu!JL58</f>
        <v>118</v>
      </c>
      <c r="G85" s="832">
        <f>estudiantes_encu!JM58</f>
        <v>98</v>
      </c>
      <c r="H85" s="832">
        <f>estudiantes_encu!JN58</f>
        <v>45</v>
      </c>
      <c r="I85" s="832">
        <f>estudiantes_encu!JO58</f>
        <v>6</v>
      </c>
      <c r="J85" s="832">
        <f>estudiantes_encu!JP58</f>
        <v>2</v>
      </c>
      <c r="K85" s="833"/>
      <c r="L85" s="834">
        <f t="shared" si="3"/>
        <v>269</v>
      </c>
      <c r="M85" s="835">
        <f t="shared" si="4"/>
        <v>4.2044609665427508</v>
      </c>
      <c r="N85" s="1119">
        <f>AVERAGE(M85:M86)</f>
        <v>4.0315985130111525</v>
      </c>
      <c r="O85" s="1121"/>
      <c r="P85" s="66"/>
      <c r="Q85" s="558" t="str">
        <f>estudiantes_encu!E155</f>
        <v>en realidad se debería aplicar el concepto de equidad en la U, es un poco irritante saber que el departamento con características de mas alto entandar en cuestión de espacios y equipo tenga un presupuesto que no contemple toda su actividad y producc</v>
      </c>
      <c r="R85" s="1"/>
      <c r="S85" s="1"/>
      <c r="T85" s="1"/>
      <c r="U85" s="1"/>
      <c r="V85" s="1"/>
      <c r="W85" s="1"/>
      <c r="X85" s="1"/>
      <c r="Y85" s="1"/>
      <c r="Z85" s="1"/>
      <c r="AA85" s="1"/>
      <c r="AB85" s="1"/>
    </row>
    <row r="86" spans="1:28" ht="36" customHeight="1" thickBot="1">
      <c r="A86" s="1301"/>
      <c r="B86" s="1303"/>
      <c r="C86" s="1150"/>
      <c r="D86" s="838" t="s">
        <v>180</v>
      </c>
      <c r="E86" s="839">
        <v>59</v>
      </c>
      <c r="F86" s="832">
        <f>estudiantes_encu!JL59</f>
        <v>75</v>
      </c>
      <c r="G86" s="832">
        <f>estudiantes_encu!JM59</f>
        <v>105</v>
      </c>
      <c r="H86" s="832">
        <f>estudiantes_encu!JN59</f>
        <v>66</v>
      </c>
      <c r="I86" s="832">
        <f>estudiantes_encu!JO59</f>
        <v>22</v>
      </c>
      <c r="J86" s="832">
        <f>estudiantes_encu!JP59</f>
        <v>1</v>
      </c>
      <c r="K86" s="833"/>
      <c r="L86" s="834">
        <f t="shared" si="3"/>
        <v>269</v>
      </c>
      <c r="M86" s="835">
        <f t="shared" si="4"/>
        <v>3.8587360594795541</v>
      </c>
      <c r="N86" s="1120"/>
      <c r="O86" s="1120"/>
      <c r="P86" s="66"/>
      <c r="Q86" s="558" t="str">
        <f>estudiantes_encu!E156</f>
        <v xml:space="preserve">Las actividades que realizan los docentes y el trato adecuado hacía los estudiantes esta muy bien la UPN, la gran mayoría de docentes son en relevancia muy buenos en sus áreas, considero que lo que hace falta en la U, es mejorar la infraestructura. </v>
      </c>
      <c r="R86" s="1"/>
      <c r="S86" s="1"/>
      <c r="T86" s="1"/>
      <c r="U86" s="1"/>
      <c r="V86" s="1"/>
      <c r="W86" s="1"/>
      <c r="X86" s="1"/>
      <c r="Y86" s="1"/>
      <c r="Z86" s="1"/>
      <c r="AA86" s="1"/>
      <c r="AB86" s="1"/>
    </row>
    <row r="87" spans="1:28" ht="36.950000000000003" customHeight="1" thickBot="1">
      <c r="A87" s="998" t="s">
        <v>181</v>
      </c>
      <c r="B87" s="1090">
        <v>36</v>
      </c>
      <c r="C87" s="929" t="s">
        <v>1476</v>
      </c>
      <c r="D87" s="376" t="s">
        <v>183</v>
      </c>
      <c r="E87" s="383">
        <v>60</v>
      </c>
      <c r="F87" s="238">
        <f>estudiantes_encu!JL60</f>
        <v>73</v>
      </c>
      <c r="G87" s="238">
        <f>estudiantes_encu!JM60</f>
        <v>108</v>
      </c>
      <c r="H87" s="238">
        <f>estudiantes_encu!JN60</f>
        <v>65</v>
      </c>
      <c r="I87" s="238">
        <f>estudiantes_encu!JO60</f>
        <v>20</v>
      </c>
      <c r="J87" s="238">
        <f>estudiantes_encu!JP60</f>
        <v>3</v>
      </c>
      <c r="K87" s="610"/>
      <c r="L87" s="619">
        <f t="shared" si="3"/>
        <v>269</v>
      </c>
      <c r="M87" s="621">
        <f t="shared" si="4"/>
        <v>3.8475836431226766</v>
      </c>
      <c r="N87" s="878">
        <f>AVERAGE(M87:M89)</f>
        <v>3.827757125154895</v>
      </c>
      <c r="O87" s="1110">
        <f>AVERAGE(N87:N92)</f>
        <v>3.8228004956629493</v>
      </c>
      <c r="P87" s="66"/>
      <c r="Q87" s="558" t="str">
        <f>estudiantes_encu!E157</f>
        <v>Hacer un ajuste en cuanto a algunas asignaturas y sus creditos. Hay asignaturas con muy pocos creditos, que demandan más trabajo que algunas de 3 o 4.
Hacer un mayor seguimiento en cuanto a los estudiantes que por multiples motivos puedan desertar .</v>
      </c>
      <c r="R87" s="1"/>
      <c r="S87" s="1"/>
      <c r="T87" s="1"/>
      <c r="U87" s="1"/>
      <c r="V87" s="1"/>
      <c r="W87" s="1"/>
      <c r="X87" s="1"/>
      <c r="Y87" s="1"/>
      <c r="Z87" s="1"/>
      <c r="AA87" s="1"/>
      <c r="AB87" s="1"/>
    </row>
    <row r="88" spans="1:28" ht="39" customHeight="1" thickBot="1">
      <c r="A88" s="1283"/>
      <c r="B88" s="1304"/>
      <c r="C88" s="1183"/>
      <c r="D88" s="199" t="s">
        <v>1477</v>
      </c>
      <c r="E88" s="323">
        <v>61</v>
      </c>
      <c r="F88" s="238">
        <f>estudiantes_encu!JL61</f>
        <v>63</v>
      </c>
      <c r="G88" s="238">
        <f>estudiantes_encu!JM61</f>
        <v>93</v>
      </c>
      <c r="H88" s="238">
        <f>estudiantes_encu!JN61</f>
        <v>81</v>
      </c>
      <c r="I88" s="238">
        <f>estudiantes_encu!JO61</f>
        <v>24</v>
      </c>
      <c r="J88" s="238">
        <f>estudiantes_encu!JP61</f>
        <v>8</v>
      </c>
      <c r="K88" s="610"/>
      <c r="L88" s="619">
        <f t="shared" si="3"/>
        <v>269</v>
      </c>
      <c r="M88" s="621">
        <f t="shared" si="4"/>
        <v>3.6654275092936803</v>
      </c>
      <c r="N88" s="880"/>
      <c r="O88" s="1111"/>
      <c r="P88" s="66"/>
      <c r="Q88" s="558" t="str">
        <f>estudiantes_encu!E158</f>
        <v>Seria bueno que los estudiantes se involucren mas en las actividades que brinda el departamento como los semilleros de investigación y también que el departamento divulgue las diferentes actividades que ofrece a los estudiantes de manera acertada</v>
      </c>
      <c r="R88" s="1"/>
      <c r="S88" s="1"/>
      <c r="T88" s="1"/>
      <c r="U88" s="1"/>
      <c r="V88" s="1"/>
      <c r="W88" s="1"/>
      <c r="X88" s="1"/>
      <c r="Y88" s="1"/>
      <c r="Z88" s="1"/>
      <c r="AA88" s="1"/>
      <c r="AB88" s="1"/>
    </row>
    <row r="89" spans="1:28" ht="62.25" customHeight="1" thickBot="1">
      <c r="A89" s="1283"/>
      <c r="B89" s="1304"/>
      <c r="C89" s="1183"/>
      <c r="D89" s="385" t="s">
        <v>1478</v>
      </c>
      <c r="E89" s="384">
        <v>62</v>
      </c>
      <c r="F89" s="238">
        <f>estudiantes_encu!JL62</f>
        <v>89</v>
      </c>
      <c r="G89" s="238">
        <f>estudiantes_encu!JM62</f>
        <v>104</v>
      </c>
      <c r="H89" s="238">
        <f>estudiantes_encu!JN62</f>
        <v>60</v>
      </c>
      <c r="I89" s="238">
        <f>estudiantes_encu!JO62</f>
        <v>11</v>
      </c>
      <c r="J89" s="238">
        <f>estudiantes_encu!JP62</f>
        <v>5</v>
      </c>
      <c r="K89" s="610"/>
      <c r="L89" s="619">
        <f t="shared" si="3"/>
        <v>269</v>
      </c>
      <c r="M89" s="621">
        <f t="shared" si="4"/>
        <v>3.970260223048327</v>
      </c>
      <c r="N89" s="879"/>
      <c r="O89" s="1111"/>
      <c r="P89" s="66"/>
      <c r="Q89" s="558" t="str">
        <f>estudiantes_encu!E159</f>
        <v>Mejores docentes en los primeros semestres de formación
Contemplar la posibilidad de separar los espacios académicos teóricos de los laboratorios, que haya laboratorio y teoría, la formación en la parte instrumental y manejo de laboratorio es pésima</v>
      </c>
      <c r="R89" s="1"/>
      <c r="S89" s="1"/>
      <c r="T89" s="1"/>
      <c r="U89" s="1"/>
      <c r="V89" s="1"/>
      <c r="W89" s="1"/>
      <c r="X89" s="1"/>
      <c r="Y89" s="1"/>
      <c r="Z89" s="1"/>
      <c r="AA89" s="1"/>
      <c r="AB89" s="1"/>
    </row>
    <row r="90" spans="1:28" ht="33.950000000000003" customHeight="1" thickBot="1">
      <c r="A90" s="1283"/>
      <c r="B90" s="1090">
        <v>37</v>
      </c>
      <c r="C90" s="1090" t="s">
        <v>186</v>
      </c>
      <c r="D90" s="528"/>
      <c r="E90" s="383">
        <v>63</v>
      </c>
      <c r="F90" s="238">
        <f>estudiantes_encu!JL63</f>
        <v>66</v>
      </c>
      <c r="G90" s="238">
        <f>estudiantes_encu!JM63</f>
        <v>121</v>
      </c>
      <c r="H90" s="238">
        <f>estudiantes_encu!JN63</f>
        <v>63</v>
      </c>
      <c r="I90" s="238">
        <f>estudiantes_encu!JO63</f>
        <v>16</v>
      </c>
      <c r="J90" s="238">
        <f>estudiantes_encu!JP63</f>
        <v>3</v>
      </c>
      <c r="K90" s="610"/>
      <c r="L90" s="619">
        <f t="shared" si="3"/>
        <v>269</v>
      </c>
      <c r="M90" s="621">
        <f t="shared" si="4"/>
        <v>3.8587360594795541</v>
      </c>
      <c r="N90" s="878">
        <f>AVERAGE(M90:M92)</f>
        <v>3.8178438661710037</v>
      </c>
      <c r="O90" s="1111"/>
      <c r="P90" s="66"/>
      <c r="Q90" s="558" t="str">
        <f>estudiantes_encu!E160</f>
        <v>Que se tengan encuenta las respuestas de estas encuestas , con el fin de mejorar la calidad de nuestra institución.</v>
      </c>
      <c r="R90" s="1"/>
      <c r="S90" s="1"/>
      <c r="T90" s="1"/>
      <c r="U90" s="1"/>
      <c r="V90" s="1"/>
      <c r="W90" s="1"/>
      <c r="X90" s="1"/>
      <c r="Y90" s="1"/>
      <c r="Z90" s="1"/>
      <c r="AA90" s="1"/>
      <c r="AB90" s="1"/>
    </row>
    <row r="91" spans="1:28" ht="33.950000000000003" customHeight="1" thickBot="1">
      <c r="A91" s="1283"/>
      <c r="B91" s="1304"/>
      <c r="C91" s="1183"/>
      <c r="D91" s="529"/>
      <c r="E91" s="323">
        <v>64</v>
      </c>
      <c r="F91" s="238">
        <f>estudiantes_encu!JL64</f>
        <v>62</v>
      </c>
      <c r="G91" s="238">
        <f>estudiantes_encu!JM64</f>
        <v>102</v>
      </c>
      <c r="H91" s="238">
        <f>estudiantes_encu!JN64</f>
        <v>76</v>
      </c>
      <c r="I91" s="238">
        <f>estudiantes_encu!JO64</f>
        <v>24</v>
      </c>
      <c r="J91" s="238">
        <f>estudiantes_encu!JP64</f>
        <v>5</v>
      </c>
      <c r="K91" s="610"/>
      <c r="L91" s="619">
        <f t="shared" si="3"/>
        <v>269</v>
      </c>
      <c r="M91" s="621">
        <f t="shared" si="4"/>
        <v>3.7137546468401488</v>
      </c>
      <c r="N91" s="880"/>
      <c r="O91" s="1111"/>
      <c r="P91" s="66"/>
      <c r="Q91" s="558" t="str">
        <f>estudiantes_encu!E161</f>
        <v xml:space="preserve">En mis 8 semestres se ha incentivado mas el trabajo individual que el colectivo y lamentablemente esto es una de las falencias, sin embargo se que estamos en un proceso de mejoramiento. </v>
      </c>
      <c r="R91" s="1"/>
      <c r="S91" s="1"/>
      <c r="T91" s="1"/>
      <c r="U91" s="1"/>
      <c r="V91" s="1"/>
      <c r="W91" s="1"/>
      <c r="X91" s="1"/>
      <c r="Y91" s="1"/>
      <c r="Z91" s="1"/>
      <c r="AA91" s="1"/>
      <c r="AB91" s="1"/>
    </row>
    <row r="92" spans="1:28" ht="35.1" customHeight="1" thickBot="1">
      <c r="A92" s="1292"/>
      <c r="B92" s="1284"/>
      <c r="C92" s="1184"/>
      <c r="D92" s="375"/>
      <c r="E92" s="384">
        <v>65</v>
      </c>
      <c r="F92" s="238">
        <f>estudiantes_encu!JL65</f>
        <v>82</v>
      </c>
      <c r="G92" s="238">
        <f>estudiantes_encu!JM65</f>
        <v>95</v>
      </c>
      <c r="H92" s="238">
        <f>estudiantes_encu!JN65</f>
        <v>74</v>
      </c>
      <c r="I92" s="238">
        <f>estudiantes_encu!JO65</f>
        <v>14</v>
      </c>
      <c r="J92" s="238">
        <f>estudiantes_encu!JP65</f>
        <v>4</v>
      </c>
      <c r="K92" s="610"/>
      <c r="L92" s="619">
        <f t="shared" si="3"/>
        <v>269</v>
      </c>
      <c r="M92" s="621">
        <f t="shared" si="4"/>
        <v>3.8810408921933086</v>
      </c>
      <c r="N92" s="879"/>
      <c r="O92" s="1112"/>
      <c r="P92" s="66"/>
      <c r="Q92" s="558" t="str">
        <f>estudiantes_encu!E162</f>
        <v>.</v>
      </c>
      <c r="R92" s="1"/>
      <c r="S92" s="1"/>
      <c r="T92" s="1"/>
      <c r="U92" s="1"/>
      <c r="V92" s="1"/>
      <c r="W92" s="1"/>
      <c r="X92" s="1"/>
      <c r="Y92" s="1"/>
      <c r="Z92" s="1"/>
      <c r="AA92" s="1"/>
      <c r="AB92" s="1"/>
    </row>
    <row r="93" spans="1:28" ht="75" customHeight="1" thickBot="1">
      <c r="A93" s="1133" t="s">
        <v>187</v>
      </c>
      <c r="B93" s="115"/>
      <c r="C93" s="116" t="s">
        <v>188</v>
      </c>
      <c r="D93" s="285" t="s">
        <v>189</v>
      </c>
      <c r="E93" s="324">
        <v>66</v>
      </c>
      <c r="F93" s="238">
        <f>estudiantes_encu!JL66</f>
        <v>80</v>
      </c>
      <c r="G93" s="238">
        <f>estudiantes_encu!JM66</f>
        <v>93</v>
      </c>
      <c r="H93" s="238">
        <f>estudiantes_encu!JN66</f>
        <v>65</v>
      </c>
      <c r="I93" s="238">
        <f>estudiantes_encu!JO66</f>
        <v>22</v>
      </c>
      <c r="J93" s="238">
        <f>estudiantes_encu!JP66</f>
        <v>9</v>
      </c>
      <c r="K93" s="590"/>
      <c r="L93" s="619">
        <f t="shared" si="3"/>
        <v>269</v>
      </c>
      <c r="M93" s="621">
        <f t="shared" si="4"/>
        <v>3.7918215613382902</v>
      </c>
      <c r="N93" s="622">
        <f>AVERAGE(M93)</f>
        <v>3.7918215613382902</v>
      </c>
      <c r="O93" s="1116">
        <f>AVERAGE(N93:N98)</f>
        <v>3.902313093762908</v>
      </c>
      <c r="P93" s="66"/>
      <c r="Q93" s="558" t="str">
        <f>estudiantes_encu!E163</f>
        <v xml:space="preserve">la inclusión de nuevos docentes se hace necesario, ya que hay algunos que no cuentan con la calidad, ademas hay espacios que en tiempo de pandemia se han invisibilizado ya que los espacios finales no fueron priorizados para laboratorios. </v>
      </c>
      <c r="R93" s="1"/>
      <c r="S93" s="1"/>
      <c r="T93" s="1"/>
      <c r="U93" s="1"/>
      <c r="V93" s="1"/>
      <c r="W93" s="1"/>
      <c r="X93" s="1"/>
      <c r="Y93" s="1"/>
      <c r="Z93" s="1"/>
      <c r="AA93" s="1"/>
      <c r="AB93" s="1"/>
    </row>
    <row r="94" spans="1:28" ht="30" customHeight="1" thickBot="1">
      <c r="A94" s="869"/>
      <c r="B94" s="868">
        <v>39</v>
      </c>
      <c r="C94" s="1192" t="s">
        <v>191</v>
      </c>
      <c r="D94" s="364" t="s">
        <v>192</v>
      </c>
      <c r="E94" s="325">
        <v>67</v>
      </c>
      <c r="F94" s="238">
        <f>estudiantes_encu!JL67</f>
        <v>109</v>
      </c>
      <c r="G94" s="238">
        <f>estudiantes_encu!JM67</f>
        <v>102</v>
      </c>
      <c r="H94" s="238">
        <f>estudiantes_encu!JN67</f>
        <v>48</v>
      </c>
      <c r="I94" s="238">
        <f>estudiantes_encu!JO67</f>
        <v>6</v>
      </c>
      <c r="J94" s="238">
        <f>estudiantes_encu!JP67</f>
        <v>4</v>
      </c>
      <c r="K94" s="590"/>
      <c r="L94" s="619">
        <f t="shared" si="3"/>
        <v>269</v>
      </c>
      <c r="M94" s="621">
        <f t="shared" si="4"/>
        <v>4.1375464684014869</v>
      </c>
      <c r="N94" s="878">
        <f>AVERAGE(M94:M96)</f>
        <v>3.9950433705080548</v>
      </c>
      <c r="O94" s="1117"/>
      <c r="P94" s="66"/>
      <c r="Q94" s="558" t="str">
        <f>estudiantes_encu!E164</f>
        <v>Aumentar la cantidad de cupos asignados para nuevos estudiantes. Contratar docentes con un alto perfil, calificados para preparar a los profesores del futuro. Evaluar la gestión administrativa  y constantemente realizar cambios para mejorar calidad.</v>
      </c>
      <c r="R94" s="1"/>
      <c r="S94" s="1"/>
      <c r="T94" s="1"/>
      <c r="U94" s="1"/>
      <c r="V94" s="1"/>
      <c r="W94" s="1"/>
      <c r="X94" s="1"/>
      <c r="Y94" s="1"/>
      <c r="Z94" s="1"/>
      <c r="AA94" s="1"/>
      <c r="AB94" s="1"/>
    </row>
    <row r="95" spans="1:28" ht="35.1" customHeight="1" thickBot="1">
      <c r="A95" s="869"/>
      <c r="B95" s="869"/>
      <c r="C95" s="1193"/>
      <c r="D95" s="370" t="s">
        <v>1479</v>
      </c>
      <c r="E95" s="325">
        <v>68</v>
      </c>
      <c r="F95" s="238">
        <f>estudiantes_encu!JL68</f>
        <v>103</v>
      </c>
      <c r="G95" s="238">
        <f>estudiantes_encu!JM68</f>
        <v>96</v>
      </c>
      <c r="H95" s="238">
        <f>estudiantes_encu!JN68</f>
        <v>56</v>
      </c>
      <c r="I95" s="238">
        <f>estudiantes_encu!JO68</f>
        <v>11</v>
      </c>
      <c r="J95" s="238">
        <f>estudiantes_encu!JP68</f>
        <v>3</v>
      </c>
      <c r="K95" s="148" t="s">
        <v>246</v>
      </c>
      <c r="L95" s="619">
        <f t="shared" si="3"/>
        <v>269</v>
      </c>
      <c r="M95" s="621">
        <f t="shared" si="4"/>
        <v>4.0594795539033459</v>
      </c>
      <c r="N95" s="880"/>
      <c r="O95" s="1117"/>
      <c r="P95" s="66"/>
      <c r="Q95" s="558" t="str">
        <f>estudiantes_encu!E165</f>
        <v xml:space="preserve">Informar de manera clara y precisa a los estudiantes sobre los beneficios y deberes que adquiere al ser parte de PQL. </v>
      </c>
      <c r="R95" s="1"/>
      <c r="S95" s="1"/>
      <c r="T95" s="1"/>
      <c r="U95" s="1"/>
      <c r="V95" s="1"/>
      <c r="W95" s="1"/>
      <c r="X95" s="1"/>
      <c r="Y95" s="1"/>
      <c r="Z95" s="1"/>
      <c r="AA95" s="1"/>
      <c r="AB95" s="1"/>
    </row>
    <row r="96" spans="1:28" ht="43.5" thickBot="1">
      <c r="A96" s="869"/>
      <c r="B96" s="869"/>
      <c r="C96" s="1193"/>
      <c r="D96" s="386" t="s">
        <v>1480</v>
      </c>
      <c r="E96" s="387">
        <v>69</v>
      </c>
      <c r="F96" s="238">
        <f>estudiantes_encu!JL69</f>
        <v>79</v>
      </c>
      <c r="G96" s="238">
        <f>estudiantes_encu!JM69</f>
        <v>90</v>
      </c>
      <c r="H96" s="238">
        <f>estudiantes_encu!JN69</f>
        <v>72</v>
      </c>
      <c r="I96" s="238">
        <f>estudiantes_encu!JO69</f>
        <v>20</v>
      </c>
      <c r="J96" s="238">
        <f>estudiantes_encu!JP69</f>
        <v>8</v>
      </c>
      <c r="K96" s="148" t="s">
        <v>246</v>
      </c>
      <c r="L96" s="619">
        <f t="shared" si="3"/>
        <v>269</v>
      </c>
      <c r="M96" s="621">
        <f t="shared" si="4"/>
        <v>3.7881040892193307</v>
      </c>
      <c r="N96" s="879"/>
      <c r="O96" s="1117"/>
      <c r="P96" s="66"/>
      <c r="Q96" s="558" t="str">
        <f>estudiantes_encu!E166</f>
        <v>Hay profesores que saben mucho pero no saben enseñar y eso es un problema grabe en la licenciatura, parece que solo les interesa un numero no el proceso de aprendizaje del estudiante, por ultimo siento que nos controlan mucho, no estamos en el colegi</v>
      </c>
      <c r="R96" s="1"/>
      <c r="S96" s="1"/>
      <c r="T96" s="1"/>
      <c r="U96" s="1"/>
      <c r="V96" s="1"/>
      <c r="W96" s="1"/>
      <c r="X96" s="1"/>
      <c r="Y96" s="1"/>
      <c r="Z96" s="1"/>
      <c r="AA96" s="1"/>
      <c r="AB96" s="1"/>
    </row>
    <row r="97" spans="1:28" ht="63" customHeight="1" thickBot="1">
      <c r="A97" s="869"/>
      <c r="B97" s="868">
        <v>40</v>
      </c>
      <c r="C97" s="1135" t="s">
        <v>194</v>
      </c>
      <c r="D97" s="364" t="s">
        <v>195</v>
      </c>
      <c r="E97" s="381">
        <v>70</v>
      </c>
      <c r="F97" s="238">
        <f>estudiantes_encu!JL70</f>
        <v>83</v>
      </c>
      <c r="G97" s="238">
        <f>estudiantes_encu!JM70</f>
        <v>108</v>
      </c>
      <c r="H97" s="238">
        <f>estudiantes_encu!JN70</f>
        <v>61</v>
      </c>
      <c r="I97" s="238">
        <f>estudiantes_encu!JO70</f>
        <v>16</v>
      </c>
      <c r="J97" s="238">
        <f>estudiantes_encu!JP70</f>
        <v>1</v>
      </c>
      <c r="K97" s="568"/>
      <c r="L97" s="619">
        <f t="shared" si="3"/>
        <v>269</v>
      </c>
      <c r="M97" s="621">
        <f t="shared" si="4"/>
        <v>3.9516728624535316</v>
      </c>
      <c r="N97" s="878">
        <f>AVERAGE(M97:M98)</f>
        <v>3.9200743494423791</v>
      </c>
      <c r="O97" s="1117"/>
      <c r="P97" s="66"/>
      <c r="Q97" s="558" t="str">
        <f>estudiantes_encu!E167</f>
        <v>Es posible hacer seguimieto a docentes de tal forma que actualicen las metodologias de enseñanza teniendo en cuenta las falencias presentadas por el curso a cargo.</v>
      </c>
      <c r="R97" s="1"/>
      <c r="S97" s="1"/>
      <c r="T97" s="1"/>
      <c r="U97" s="1"/>
      <c r="V97" s="1"/>
      <c r="W97" s="1"/>
      <c r="X97" s="1"/>
      <c r="Y97" s="1"/>
      <c r="Z97" s="1"/>
      <c r="AA97" s="1"/>
      <c r="AB97" s="1"/>
    </row>
    <row r="98" spans="1:28" ht="63" customHeight="1" thickBot="1">
      <c r="A98" s="870"/>
      <c r="B98" s="870"/>
      <c r="C98" s="1136"/>
      <c r="D98" s="278" t="s">
        <v>196</v>
      </c>
      <c r="E98" s="326">
        <v>71</v>
      </c>
      <c r="F98" s="238">
        <f>estudiantes_encu!JL71</f>
        <v>74</v>
      </c>
      <c r="G98" s="238">
        <f>estudiantes_encu!JM71</f>
        <v>112</v>
      </c>
      <c r="H98" s="238">
        <f>estudiantes_encu!JN71</f>
        <v>64</v>
      </c>
      <c r="I98" s="238">
        <f>estudiantes_encu!JO71</f>
        <v>17</v>
      </c>
      <c r="J98" s="238">
        <f>estudiantes_encu!JP71</f>
        <v>2</v>
      </c>
      <c r="K98" s="616"/>
      <c r="L98" s="619">
        <f t="shared" si="3"/>
        <v>269</v>
      </c>
      <c r="M98" s="621">
        <f t="shared" si="4"/>
        <v>3.8884758364312266</v>
      </c>
      <c r="N98" s="879"/>
      <c r="O98" s="1118"/>
      <c r="P98" s="66"/>
      <c r="Q98" s="558" t="str">
        <f>estudiantes_encu!E168</f>
        <v>Ninguno</v>
      </c>
      <c r="R98" s="1"/>
      <c r="S98" s="1"/>
      <c r="T98" s="1"/>
      <c r="U98" s="1"/>
      <c r="V98" s="1"/>
      <c r="W98" s="1"/>
      <c r="X98" s="1"/>
      <c r="Y98" s="1"/>
      <c r="Z98" s="1"/>
      <c r="AA98" s="1"/>
      <c r="AB98" s="1"/>
    </row>
    <row r="99" spans="1:28" ht="39" customHeight="1" thickBot="1">
      <c r="A99" s="935" t="s">
        <v>197</v>
      </c>
      <c r="B99" s="74">
        <v>41</v>
      </c>
      <c r="C99" s="242" t="s">
        <v>198</v>
      </c>
      <c r="D99" s="168" t="s">
        <v>199</v>
      </c>
      <c r="E99" s="388">
        <v>72</v>
      </c>
      <c r="F99" s="238">
        <f>estudiantes_encu!JL72</f>
        <v>84</v>
      </c>
      <c r="G99" s="238">
        <f>estudiantes_encu!JM72</f>
        <v>113</v>
      </c>
      <c r="H99" s="238">
        <f>estudiantes_encu!JN72</f>
        <v>55</v>
      </c>
      <c r="I99" s="238">
        <f>estudiantes_encu!JO72</f>
        <v>13</v>
      </c>
      <c r="J99" s="238">
        <f>estudiantes_encu!JP72</f>
        <v>4</v>
      </c>
      <c r="K99" s="581"/>
      <c r="L99" s="619">
        <f t="shared" si="3"/>
        <v>269</v>
      </c>
      <c r="M99" s="621">
        <f t="shared" si="4"/>
        <v>3.966542750929368</v>
      </c>
      <c r="N99" s="622">
        <f>AVERAGE(M99)</f>
        <v>3.966542750929368</v>
      </c>
      <c r="O99" s="1110">
        <f>AVERAGE(N99:N108)</f>
        <v>3.9031391986782311</v>
      </c>
      <c r="P99" s="66"/>
      <c r="Q99" s="558" t="str">
        <f>estudiantes_encu!E169</f>
        <v>Tener en cuenta para la formación incluir más áreas de las ciencias en lugar de pedagogías</v>
      </c>
      <c r="R99" s="1"/>
      <c r="S99" s="1"/>
      <c r="T99" s="1"/>
      <c r="U99" s="1"/>
      <c r="V99" s="1"/>
      <c r="W99" s="1"/>
      <c r="X99" s="1"/>
      <c r="Y99" s="1"/>
      <c r="Z99" s="1"/>
      <c r="AA99" s="1"/>
      <c r="AB99" s="1"/>
    </row>
    <row r="100" spans="1:28" ht="36" customHeight="1" thickBot="1">
      <c r="A100" s="936"/>
      <c r="B100" s="917">
        <v>42</v>
      </c>
      <c r="C100" s="917" t="s">
        <v>50</v>
      </c>
      <c r="D100" s="368" t="s">
        <v>200</v>
      </c>
      <c r="E100" s="389">
        <v>73</v>
      </c>
      <c r="F100" s="238">
        <f>estudiantes_encu!JL73</f>
        <v>71</v>
      </c>
      <c r="G100" s="238">
        <f>estudiantes_encu!JM73</f>
        <v>118</v>
      </c>
      <c r="H100" s="238">
        <f>estudiantes_encu!JN73</f>
        <v>62</v>
      </c>
      <c r="I100" s="238">
        <f>estudiantes_encu!JO73</f>
        <v>15</v>
      </c>
      <c r="J100" s="238">
        <f>estudiantes_encu!JP73</f>
        <v>3</v>
      </c>
      <c r="K100" s="581"/>
      <c r="L100" s="619">
        <f t="shared" si="3"/>
        <v>269</v>
      </c>
      <c r="M100" s="621">
        <f t="shared" si="4"/>
        <v>3.8884758364312266</v>
      </c>
      <c r="N100" s="878">
        <f>AVERAGE(M100:M102)</f>
        <v>3.876084262701363</v>
      </c>
      <c r="O100" s="1111"/>
      <c r="P100" s="66"/>
      <c r="Q100" s="558" t="str">
        <f>estudiantes_encu!E170</f>
        <v>El PQL debe mejorar las areas como lo son salones o aulas de clases, baños, pues no cuentan con las necesidades en algunos casos como televisores, cantidad de puestos en un buen estado, papel higienico en los baños, jabon escenciales</v>
      </c>
      <c r="R100" s="1"/>
      <c r="S100" s="1"/>
      <c r="T100" s="1"/>
      <c r="U100" s="1"/>
      <c r="V100" s="1"/>
      <c r="W100" s="1"/>
      <c r="X100" s="1"/>
      <c r="Y100" s="1"/>
      <c r="Z100" s="1"/>
      <c r="AA100" s="1"/>
      <c r="AB100" s="1"/>
    </row>
    <row r="101" spans="1:28" ht="36" customHeight="1" thickBot="1">
      <c r="A101" s="936"/>
      <c r="B101" s="919"/>
      <c r="C101" s="919"/>
      <c r="D101" s="371" t="s">
        <v>201</v>
      </c>
      <c r="E101" s="327">
        <v>74</v>
      </c>
      <c r="F101" s="238">
        <f>estudiantes_encu!JL74</f>
        <v>72</v>
      </c>
      <c r="G101" s="238">
        <f>estudiantes_encu!JM74</f>
        <v>110</v>
      </c>
      <c r="H101" s="238">
        <f>estudiantes_encu!JN74</f>
        <v>72</v>
      </c>
      <c r="I101" s="238">
        <f>estudiantes_encu!JO74</f>
        <v>12</v>
      </c>
      <c r="J101" s="238">
        <f>estudiantes_encu!JP74</f>
        <v>3</v>
      </c>
      <c r="K101" s="581"/>
      <c r="L101" s="619">
        <f t="shared" si="3"/>
        <v>269</v>
      </c>
      <c r="M101" s="621">
        <f t="shared" si="4"/>
        <v>3.8773234200743496</v>
      </c>
      <c r="N101" s="880"/>
      <c r="O101" s="1111"/>
      <c r="P101" s="66"/>
      <c r="Q101" s="558" t="str">
        <f>estudiantes_encu!E171</f>
        <v>Mejoramiento de los laboratorios, su infraestructura y equipamiento, mejoramiento de la infraestructura de los espacios comunes como cafeterías, baños, zonas verdes y plazas.</v>
      </c>
      <c r="R101" s="1"/>
      <c r="S101" s="1"/>
      <c r="T101" s="1"/>
      <c r="U101" s="1"/>
      <c r="V101" s="1"/>
      <c r="W101" s="1"/>
      <c r="X101" s="1"/>
      <c r="Y101" s="1"/>
      <c r="Z101" s="1"/>
      <c r="AA101" s="1"/>
      <c r="AB101" s="1"/>
    </row>
    <row r="102" spans="1:28" ht="36" customHeight="1" thickBot="1">
      <c r="A102" s="936"/>
      <c r="B102" s="918"/>
      <c r="C102" s="918"/>
      <c r="D102" s="372" t="s">
        <v>202</v>
      </c>
      <c r="E102" s="322">
        <v>75</v>
      </c>
      <c r="F102" s="238">
        <f>estudiantes_encu!JL75</f>
        <v>66</v>
      </c>
      <c r="G102" s="238">
        <f>estudiantes_encu!JM75</f>
        <v>120</v>
      </c>
      <c r="H102" s="238">
        <f>estudiantes_encu!JN75</f>
        <v>67</v>
      </c>
      <c r="I102" s="238">
        <f>estudiantes_encu!JO75</f>
        <v>12</v>
      </c>
      <c r="J102" s="238">
        <f>estudiantes_encu!JP75</f>
        <v>4</v>
      </c>
      <c r="K102" s="581"/>
      <c r="L102" s="619">
        <f t="shared" si="3"/>
        <v>269</v>
      </c>
      <c r="M102" s="621">
        <f t="shared" si="4"/>
        <v>3.8624535315985131</v>
      </c>
      <c r="N102" s="879"/>
      <c r="O102" s="1111"/>
      <c r="P102" s="66"/>
      <c r="Q102" s="558" t="str">
        <f>estudiantes_encu!E172</f>
        <v xml:space="preserve">Considero que se debe tener más en cuenta la evaluación que se les hace a los docentes, ya que parece que no se le hace mucho seguimiento o no se les hace una retroalimentación adecuada de los comentarios que hacemos los estudiantes sobre sus clases </v>
      </c>
      <c r="R102" s="1"/>
      <c r="S102" s="1"/>
      <c r="T102" s="1"/>
      <c r="U102" s="1"/>
      <c r="V102" s="1"/>
      <c r="W102" s="1"/>
      <c r="X102" s="1"/>
      <c r="Y102" s="1"/>
      <c r="Z102" s="1"/>
      <c r="AA102" s="1"/>
      <c r="AB102" s="1"/>
    </row>
    <row r="103" spans="1:28" ht="51" customHeight="1" thickBot="1">
      <c r="A103" s="936"/>
      <c r="B103" s="89">
        <v>43</v>
      </c>
      <c r="C103" s="74" t="s">
        <v>53</v>
      </c>
      <c r="D103" s="202" t="s">
        <v>203</v>
      </c>
      <c r="E103" s="388">
        <v>76</v>
      </c>
      <c r="F103" s="238">
        <f>estudiantes_encu!JL76</f>
        <v>70</v>
      </c>
      <c r="G103" s="238">
        <f>estudiantes_encu!JM76</f>
        <v>126</v>
      </c>
      <c r="H103" s="238">
        <f>estudiantes_encu!JN76</f>
        <v>50</v>
      </c>
      <c r="I103" s="238">
        <f>estudiantes_encu!JO76</f>
        <v>19</v>
      </c>
      <c r="J103" s="238">
        <f>estudiantes_encu!JP76</f>
        <v>4</v>
      </c>
      <c r="K103" s="581"/>
      <c r="L103" s="619">
        <f t="shared" si="3"/>
        <v>269</v>
      </c>
      <c r="M103" s="621">
        <f t="shared" si="4"/>
        <v>3.8884758364312266</v>
      </c>
      <c r="N103" s="622">
        <f>AVERAGE(M103)</f>
        <v>3.8884758364312266</v>
      </c>
      <c r="O103" s="1111"/>
      <c r="P103" s="66"/>
      <c r="Q103" s="558" t="str">
        <f>estudiantes_encu!E173</f>
        <v>Mejoramiento en los mecanismos de comunicación, pues muchas veces se envían correos a coordinación y estos no son respondidos o sólo se responde a ciertos compañeros y a otros no, para que  sean contestados se debe enviar copia a dirección de PLQ.</v>
      </c>
      <c r="R103" s="1"/>
      <c r="S103" s="1"/>
      <c r="T103" s="1"/>
      <c r="U103" s="1"/>
      <c r="V103" s="1"/>
      <c r="W103" s="1"/>
      <c r="X103" s="1"/>
      <c r="Y103" s="1"/>
      <c r="Z103" s="1"/>
      <c r="AA103" s="1"/>
      <c r="AB103" s="1"/>
    </row>
    <row r="104" spans="1:28" ht="33.950000000000003" customHeight="1" thickBot="1">
      <c r="A104" s="936"/>
      <c r="B104" s="999">
        <v>44</v>
      </c>
      <c r="C104" s="917" t="s">
        <v>204</v>
      </c>
      <c r="D104" s="368" t="s">
        <v>205</v>
      </c>
      <c r="E104" s="331">
        <v>77</v>
      </c>
      <c r="F104" s="238">
        <f>estudiantes_encu!JL77</f>
        <v>67</v>
      </c>
      <c r="G104" s="238">
        <f>estudiantes_encu!JM77</f>
        <v>105</v>
      </c>
      <c r="H104" s="238">
        <f>estudiantes_encu!JN77</f>
        <v>79</v>
      </c>
      <c r="I104" s="238">
        <f>estudiantes_encu!JO77</f>
        <v>15</v>
      </c>
      <c r="J104" s="238">
        <f>estudiantes_encu!JP77</f>
        <v>3</v>
      </c>
      <c r="K104" s="581"/>
      <c r="L104" s="619">
        <f t="shared" si="3"/>
        <v>269</v>
      </c>
      <c r="M104" s="621">
        <f t="shared" si="4"/>
        <v>3.8104089219330857</v>
      </c>
      <c r="N104" s="878">
        <f>AVERAGE(M104:M105)</f>
        <v>3.8215613382899631</v>
      </c>
      <c r="O104" s="1111"/>
      <c r="P104" s="66"/>
      <c r="Q104" s="558" t="str">
        <f>estudiantes_encu!E174</f>
        <v xml:space="preserve">Mejorar calidad de los docentes </v>
      </c>
      <c r="R104" s="1"/>
      <c r="S104" s="1"/>
      <c r="T104" s="1"/>
      <c r="U104" s="1"/>
      <c r="V104" s="1"/>
      <c r="W104" s="1"/>
      <c r="X104" s="1"/>
      <c r="Y104" s="1"/>
      <c r="Z104" s="1"/>
      <c r="AA104" s="1"/>
      <c r="AB104" s="1"/>
    </row>
    <row r="105" spans="1:28" ht="56.1" customHeight="1" thickBot="1">
      <c r="A105" s="936"/>
      <c r="B105" s="1000"/>
      <c r="C105" s="918"/>
      <c r="D105" s="249" t="s">
        <v>206</v>
      </c>
      <c r="E105" s="322">
        <v>78</v>
      </c>
      <c r="F105" s="238">
        <f>estudiantes_encu!JL78</f>
        <v>72</v>
      </c>
      <c r="G105" s="238">
        <f>estudiantes_encu!JM78</f>
        <v>105</v>
      </c>
      <c r="H105" s="238">
        <f>estudiantes_encu!JN78</f>
        <v>70</v>
      </c>
      <c r="I105" s="238">
        <f>estudiantes_encu!JO78</f>
        <v>19</v>
      </c>
      <c r="J105" s="238">
        <f>estudiantes_encu!JP78</f>
        <v>3</v>
      </c>
      <c r="K105" s="572"/>
      <c r="L105" s="619">
        <f t="shared" si="3"/>
        <v>269</v>
      </c>
      <c r="M105" s="621">
        <f t="shared" si="4"/>
        <v>3.8327137546468402</v>
      </c>
      <c r="N105" s="879"/>
      <c r="O105" s="1111"/>
      <c r="P105" s="66"/>
      <c r="Q105" s="558" t="str">
        <f>estudiantes_encu!E175</f>
        <v/>
      </c>
      <c r="R105" s="1"/>
      <c r="S105" s="1"/>
      <c r="T105" s="1"/>
      <c r="U105" s="1"/>
      <c r="V105" s="1"/>
      <c r="W105" s="1"/>
      <c r="X105" s="1"/>
      <c r="Y105" s="1"/>
      <c r="Z105" s="1"/>
      <c r="AA105" s="1"/>
      <c r="AB105" s="1"/>
    </row>
    <row r="106" spans="1:28" ht="30" customHeight="1" thickBot="1">
      <c r="A106" s="936"/>
      <c r="B106" s="999">
        <v>45</v>
      </c>
      <c r="C106" s="917" t="s">
        <v>207</v>
      </c>
      <c r="D106" s="368" t="s">
        <v>208</v>
      </c>
      <c r="E106" s="331">
        <v>79</v>
      </c>
      <c r="F106" s="238">
        <f>estudiantes_encu!JL79</f>
        <v>60</v>
      </c>
      <c r="G106" s="238">
        <f>estudiantes_encu!JM79</f>
        <v>110</v>
      </c>
      <c r="H106" s="238">
        <f>estudiantes_encu!JN79</f>
        <v>80</v>
      </c>
      <c r="I106" s="238">
        <f>estudiantes_encu!JO79</f>
        <v>16</v>
      </c>
      <c r="J106" s="238">
        <f>estudiantes_encu!JP79</f>
        <v>3</v>
      </c>
      <c r="K106" s="572"/>
      <c r="L106" s="619">
        <f t="shared" si="3"/>
        <v>269</v>
      </c>
      <c r="M106" s="621">
        <f t="shared" si="4"/>
        <v>3.7732342007434942</v>
      </c>
      <c r="N106" s="878">
        <f>AVERAGE(M106:M107)</f>
        <v>3.7360594795539033</v>
      </c>
      <c r="O106" s="1111"/>
      <c r="P106" s="66"/>
      <c r="Q106" s="558" t="str">
        <f>estudiantes_encu!E176</f>
        <v/>
      </c>
      <c r="R106" s="1"/>
      <c r="S106" s="1"/>
      <c r="T106" s="1"/>
      <c r="U106" s="1"/>
      <c r="V106" s="1"/>
      <c r="W106" s="1"/>
      <c r="X106" s="1"/>
      <c r="Y106" s="1"/>
      <c r="Z106" s="1"/>
      <c r="AA106" s="1"/>
      <c r="AB106" s="1"/>
    </row>
    <row r="107" spans="1:28" ht="30" customHeight="1" thickBot="1">
      <c r="A107" s="936"/>
      <c r="B107" s="1000"/>
      <c r="C107" s="918"/>
      <c r="D107" s="372" t="s">
        <v>209</v>
      </c>
      <c r="E107" s="322">
        <v>80</v>
      </c>
      <c r="F107" s="238">
        <f>estudiantes_encu!JL80</f>
        <v>61</v>
      </c>
      <c r="G107" s="238">
        <f>estudiantes_encu!JM80</f>
        <v>99</v>
      </c>
      <c r="H107" s="238">
        <f>estudiantes_encu!JN80</f>
        <v>81</v>
      </c>
      <c r="I107" s="238">
        <f>estudiantes_encu!JO80</f>
        <v>23</v>
      </c>
      <c r="J107" s="238">
        <f>estudiantes_encu!JP80</f>
        <v>5</v>
      </c>
      <c r="K107" s="591"/>
      <c r="L107" s="619">
        <f t="shared" si="3"/>
        <v>269</v>
      </c>
      <c r="M107" s="621">
        <f t="shared" si="4"/>
        <v>3.6988847583643123</v>
      </c>
      <c r="N107" s="879"/>
      <c r="O107" s="1111"/>
      <c r="P107" s="66"/>
      <c r="Q107" s="558" t="str">
        <f>estudiantes_encu!E177</f>
        <v/>
      </c>
      <c r="R107" s="1"/>
      <c r="S107" s="1"/>
      <c r="T107" s="1"/>
      <c r="U107" s="1"/>
      <c r="V107" s="1"/>
      <c r="W107" s="1"/>
      <c r="X107" s="1"/>
      <c r="Y107" s="1"/>
      <c r="Z107" s="1"/>
      <c r="AA107" s="1"/>
      <c r="AB107" s="1"/>
    </row>
    <row r="108" spans="1:28" ht="62.1" customHeight="1" thickBot="1">
      <c r="A108" s="1151"/>
      <c r="B108" s="93">
        <v>46</v>
      </c>
      <c r="C108" s="242" t="s">
        <v>210</v>
      </c>
      <c r="D108" s="202" t="s">
        <v>211</v>
      </c>
      <c r="E108" s="388">
        <v>81</v>
      </c>
      <c r="F108" s="238">
        <f>estudiantes_encu!JL81</f>
        <v>105</v>
      </c>
      <c r="G108" s="238">
        <f>estudiantes_encu!JM81</f>
        <v>105</v>
      </c>
      <c r="H108" s="238">
        <f>estudiantes_encu!JN81</f>
        <v>50</v>
      </c>
      <c r="I108" s="238">
        <f>estudiantes_encu!JO81</f>
        <v>7</v>
      </c>
      <c r="J108" s="238">
        <f>estudiantes_encu!JP81</f>
        <v>2</v>
      </c>
      <c r="K108" s="591" t="s">
        <v>255</v>
      </c>
      <c r="L108" s="619">
        <f t="shared" si="3"/>
        <v>269</v>
      </c>
      <c r="M108" s="621">
        <f t="shared" si="4"/>
        <v>4.1301115241635689</v>
      </c>
      <c r="N108" s="622">
        <f>AVERAGE(M108)</f>
        <v>4.1301115241635689</v>
      </c>
      <c r="O108" s="1112"/>
      <c r="P108" s="66"/>
      <c r="Q108" s="558" t="str">
        <f>estudiantes_encu!E178</f>
        <v/>
      </c>
      <c r="R108" s="1"/>
      <c r="S108" s="1"/>
      <c r="T108" s="1"/>
      <c r="U108" s="1"/>
      <c r="V108" s="1"/>
      <c r="W108" s="1"/>
      <c r="X108" s="1"/>
      <c r="Y108" s="1"/>
      <c r="Z108" s="1"/>
      <c r="AA108" s="1"/>
      <c r="AB108" s="1"/>
    </row>
    <row r="109" spans="1:28" ht="60.75" customHeight="1" thickBot="1">
      <c r="A109" s="1049" t="s">
        <v>1481</v>
      </c>
      <c r="B109" s="873">
        <v>47</v>
      </c>
      <c r="C109" s="871" t="s">
        <v>213</v>
      </c>
      <c r="D109" s="391" t="s">
        <v>214</v>
      </c>
      <c r="E109" s="328">
        <v>82</v>
      </c>
      <c r="F109" s="238">
        <f>estudiantes_encu!JL82</f>
        <v>79</v>
      </c>
      <c r="G109" s="238">
        <f>estudiantes_encu!JM82</f>
        <v>97</v>
      </c>
      <c r="H109" s="238">
        <f>estudiantes_encu!JN82</f>
        <v>70</v>
      </c>
      <c r="I109" s="238">
        <f>estudiantes_encu!JO82</f>
        <v>19</v>
      </c>
      <c r="J109" s="238">
        <f>estudiantes_encu!JP82</f>
        <v>4</v>
      </c>
      <c r="K109" s="592" t="s">
        <v>256</v>
      </c>
      <c r="L109" s="619">
        <f t="shared" si="3"/>
        <v>269</v>
      </c>
      <c r="M109" s="621">
        <f t="shared" si="4"/>
        <v>3.8475836431226766</v>
      </c>
      <c r="N109" s="878">
        <f>AVERAGE(M109:M110)</f>
        <v>3.8159851301115242</v>
      </c>
      <c r="O109" s="1113">
        <f>AVERAGE(N109:N111)</f>
        <v>3.8373605947955394</v>
      </c>
      <c r="P109" s="66"/>
      <c r="Q109" s="558" t="str">
        <f>estudiantes_encu!E179</f>
        <v/>
      </c>
      <c r="R109" s="1"/>
      <c r="S109" s="1"/>
      <c r="T109" s="1"/>
      <c r="U109" s="1"/>
      <c r="V109" s="1"/>
      <c r="W109" s="1"/>
      <c r="X109" s="1"/>
      <c r="Y109" s="1"/>
      <c r="Z109" s="1"/>
      <c r="AA109" s="1"/>
      <c r="AB109" s="1"/>
    </row>
    <row r="110" spans="1:28" ht="47.25" customHeight="1" thickBot="1">
      <c r="A110" s="1141"/>
      <c r="B110" s="1280"/>
      <c r="C110" s="872"/>
      <c r="D110" s="392" t="s">
        <v>1482</v>
      </c>
      <c r="E110" s="390">
        <v>83</v>
      </c>
      <c r="F110" s="238">
        <f>estudiantes_encu!JL83</f>
        <v>72</v>
      </c>
      <c r="G110" s="238">
        <f>estudiantes_encu!JM83</f>
        <v>109</v>
      </c>
      <c r="H110" s="238">
        <f>estudiantes_encu!JN83</f>
        <v>56</v>
      </c>
      <c r="I110" s="238">
        <f>estudiantes_encu!JO83</f>
        <v>22</v>
      </c>
      <c r="J110" s="238">
        <f>estudiantes_encu!JP83</f>
        <v>10</v>
      </c>
      <c r="K110" s="592" t="s">
        <v>257</v>
      </c>
      <c r="L110" s="619">
        <f t="shared" si="3"/>
        <v>269</v>
      </c>
      <c r="M110" s="621">
        <f t="shared" si="4"/>
        <v>3.7843866171003717</v>
      </c>
      <c r="N110" s="879"/>
      <c r="O110" s="1114"/>
      <c r="P110" s="66"/>
      <c r="Q110" s="558" t="str">
        <f>estudiantes_encu!E180</f>
        <v/>
      </c>
      <c r="R110" s="1"/>
      <c r="S110" s="1"/>
      <c r="T110" s="1"/>
      <c r="U110" s="1"/>
      <c r="V110" s="1"/>
      <c r="W110" s="1"/>
      <c r="X110" s="1"/>
      <c r="Y110" s="1"/>
      <c r="Z110" s="1"/>
      <c r="AA110" s="1"/>
      <c r="AB110" s="1"/>
    </row>
    <row r="111" spans="1:28" ht="60.95" customHeight="1" thickBot="1">
      <c r="A111" s="1142"/>
      <c r="B111" s="393">
        <v>48</v>
      </c>
      <c r="C111" s="394" t="s">
        <v>216</v>
      </c>
      <c r="D111" s="395" t="s">
        <v>217</v>
      </c>
      <c r="E111" s="328">
        <v>84</v>
      </c>
      <c r="F111" s="238">
        <f>estudiantes_encu!JL84</f>
        <v>83</v>
      </c>
      <c r="G111" s="238">
        <f>estudiantes_encu!JM84</f>
        <v>96</v>
      </c>
      <c r="H111" s="238">
        <f>estudiantes_encu!JN84</f>
        <v>64</v>
      </c>
      <c r="I111" s="238">
        <f>estudiantes_encu!JO84</f>
        <v>21</v>
      </c>
      <c r="J111" s="238">
        <f>estudiantes_encu!JP84</f>
        <v>5</v>
      </c>
      <c r="K111" s="594"/>
      <c r="L111" s="619">
        <f t="shared" si="3"/>
        <v>269</v>
      </c>
      <c r="M111" s="621">
        <f t="shared" si="4"/>
        <v>3.8587360594795541</v>
      </c>
      <c r="N111" s="622">
        <f>AVERAGE(M111)</f>
        <v>3.8587360594795541</v>
      </c>
      <c r="O111" s="1115"/>
      <c r="P111" s="66"/>
      <c r="Q111" s="558" t="str">
        <f>estudiantes_encu!E181</f>
        <v/>
      </c>
      <c r="R111" s="1"/>
      <c r="S111" s="1"/>
      <c r="T111" s="1"/>
      <c r="U111" s="1"/>
      <c r="V111" s="1"/>
      <c r="W111" s="1"/>
      <c r="X111" s="1"/>
      <c r="Y111" s="1"/>
      <c r="Z111" s="1"/>
      <c r="AA111" s="1"/>
      <c r="AB111" s="1"/>
    </row>
    <row r="112" spans="1:28" ht="15.75" customHeight="1">
      <c r="A112" s="30"/>
      <c r="B112" s="1"/>
      <c r="C112" s="88"/>
      <c r="D112" s="30"/>
      <c r="E112" s="88"/>
      <c r="F112" s="1"/>
      <c r="G112" s="1"/>
      <c r="H112" s="1"/>
      <c r="I112" s="1"/>
      <c r="J112" s="1"/>
      <c r="K112" s="1"/>
      <c r="L112" s="1"/>
      <c r="M112" s="1"/>
      <c r="N112" s="1"/>
      <c r="O112" s="1"/>
      <c r="P112" s="1"/>
      <c r="Q112" s="558" t="str">
        <f>estudiantes_encu!E182</f>
        <v/>
      </c>
      <c r="R112" s="1"/>
      <c r="S112" s="1"/>
      <c r="T112" s="1"/>
      <c r="U112" s="1"/>
      <c r="V112" s="1"/>
      <c r="W112" s="1"/>
      <c r="X112" s="1"/>
      <c r="Y112" s="1"/>
      <c r="Z112" s="1"/>
      <c r="AA112" s="1"/>
      <c r="AB112" s="1"/>
    </row>
    <row r="113" spans="1:28" ht="15.75" customHeight="1">
      <c r="A113" s="31" t="s">
        <v>55</v>
      </c>
      <c r="B113" s="1"/>
      <c r="C113" s="88"/>
      <c r="D113" s="30"/>
      <c r="E113" s="88"/>
      <c r="F113" s="1"/>
      <c r="G113" s="1"/>
      <c r="H113" s="1"/>
      <c r="I113" s="1"/>
      <c r="J113" s="1"/>
      <c r="K113" s="1"/>
      <c r="L113" s="1"/>
      <c r="M113" s="1"/>
      <c r="N113" s="1"/>
      <c r="O113" s="1"/>
      <c r="P113" s="1"/>
      <c r="Q113" s="558" t="str">
        <f>estudiantes_encu!E183</f>
        <v/>
      </c>
      <c r="R113" s="1"/>
      <c r="S113" s="1"/>
      <c r="T113" s="1"/>
      <c r="U113" s="1"/>
      <c r="V113" s="1"/>
      <c r="W113" s="1"/>
      <c r="X113" s="1"/>
      <c r="Y113" s="1"/>
      <c r="Z113" s="1"/>
      <c r="AA113" s="1"/>
      <c r="AB113" s="1"/>
    </row>
    <row r="114" spans="1:28" ht="15.75" customHeight="1">
      <c r="A114" s="30"/>
      <c r="B114" s="1"/>
      <c r="C114" s="88"/>
      <c r="D114" s="30"/>
      <c r="E114" s="88"/>
      <c r="F114" s="1"/>
      <c r="G114" s="1"/>
      <c r="H114" s="1"/>
      <c r="I114" s="1"/>
      <c r="J114" s="1"/>
      <c r="K114" s="1"/>
      <c r="L114" s="1"/>
      <c r="M114" s="1"/>
      <c r="N114" s="1"/>
      <c r="O114" s="1"/>
      <c r="P114" s="1"/>
      <c r="Q114" s="558" t="str">
        <f>estudiantes_encu!E184</f>
        <v/>
      </c>
      <c r="R114" s="1"/>
      <c r="S114" s="1"/>
      <c r="T114" s="1"/>
      <c r="U114" s="1"/>
      <c r="V114" s="1"/>
      <c r="W114" s="1"/>
      <c r="X114" s="1"/>
      <c r="Y114" s="1"/>
      <c r="Z114" s="1"/>
      <c r="AA114" s="1"/>
      <c r="AB114" s="1"/>
    </row>
    <row r="115" spans="1:28" ht="15.75" customHeight="1">
      <c r="A115" s="30"/>
      <c r="B115" s="1"/>
      <c r="C115" s="88"/>
      <c r="D115" s="30"/>
      <c r="E115" s="88"/>
      <c r="F115" s="1"/>
      <c r="G115" s="1"/>
      <c r="H115" s="1"/>
      <c r="I115" s="1"/>
      <c r="J115" s="1"/>
      <c r="K115" s="1"/>
      <c r="L115" s="877" t="s">
        <v>1483</v>
      </c>
      <c r="M115" s="877"/>
      <c r="N115" s="877"/>
      <c r="O115" s="623">
        <f>AVERAGE(O19:O111)</f>
        <v>3.9169588120541814</v>
      </c>
      <c r="P115" s="1"/>
      <c r="Q115" s="558" t="str">
        <f>estudiantes_encu!E185</f>
        <v/>
      </c>
      <c r="R115" s="1"/>
      <c r="S115" s="1"/>
      <c r="T115" s="1"/>
      <c r="U115" s="1"/>
      <c r="V115" s="1"/>
      <c r="W115" s="1"/>
      <c r="X115" s="1"/>
      <c r="Y115" s="1"/>
      <c r="Z115" s="1"/>
      <c r="AA115" s="1"/>
      <c r="AB115" s="1"/>
    </row>
    <row r="116" spans="1:28" ht="15.75" customHeight="1">
      <c r="A116" s="279"/>
      <c r="B116" s="66"/>
      <c r="C116" s="280"/>
      <c r="D116" s="279"/>
      <c r="E116" s="280"/>
      <c r="F116" s="66"/>
      <c r="G116" s="1"/>
      <c r="H116" s="1"/>
      <c r="I116" s="1"/>
      <c r="J116" s="1"/>
      <c r="K116" s="1"/>
      <c r="L116" s="1"/>
      <c r="M116" s="1"/>
      <c r="N116" s="1"/>
      <c r="O116" s="1"/>
      <c r="P116" s="1"/>
      <c r="Q116" s="558" t="str">
        <f>estudiantes_encu!E186</f>
        <v/>
      </c>
      <c r="R116" s="1"/>
      <c r="S116" s="1"/>
      <c r="T116" s="1"/>
      <c r="U116" s="1"/>
      <c r="V116" s="1"/>
      <c r="W116" s="1"/>
      <c r="X116" s="1"/>
      <c r="Y116" s="1"/>
      <c r="Z116" s="1"/>
      <c r="AA116" s="1"/>
      <c r="AB116" s="1"/>
    </row>
    <row r="117" spans="1:28" ht="15.75" customHeight="1">
      <c r="A117" s="282"/>
      <c r="B117" s="66"/>
      <c r="C117" s="280"/>
      <c r="D117" s="279"/>
      <c r="E117" s="280"/>
      <c r="F117" s="66"/>
      <c r="G117" s="1"/>
      <c r="H117" s="1"/>
      <c r="I117" s="1"/>
      <c r="J117" s="1"/>
      <c r="K117" s="1"/>
      <c r="L117" s="1"/>
      <c r="M117" s="1"/>
      <c r="N117" s="1"/>
      <c r="O117" s="1"/>
      <c r="P117" s="1"/>
      <c r="Q117" s="558" t="str">
        <f>estudiantes_encu!E187</f>
        <v/>
      </c>
      <c r="R117" s="1"/>
      <c r="S117" s="1"/>
      <c r="T117" s="1"/>
      <c r="U117" s="1"/>
      <c r="V117" s="1"/>
      <c r="W117" s="1"/>
      <c r="X117" s="1"/>
      <c r="Y117" s="1"/>
      <c r="Z117" s="1"/>
      <c r="AA117" s="1"/>
      <c r="AB117" s="1"/>
    </row>
    <row r="118" spans="1:28" ht="15.75" customHeight="1">
      <c r="A118" s="279"/>
      <c r="B118" s="283"/>
      <c r="C118" s="284"/>
      <c r="D118" s="373"/>
      <c r="E118" s="329"/>
      <c r="F118" s="66"/>
      <c r="G118" s="1"/>
      <c r="H118" s="1"/>
      <c r="I118" s="1"/>
      <c r="J118" s="1"/>
      <c r="K118" s="1"/>
      <c r="L118" s="1"/>
      <c r="M118" s="1"/>
      <c r="N118" s="1"/>
      <c r="O118" s="1"/>
      <c r="P118" s="1"/>
      <c r="Q118" s="558" t="str">
        <f>estudiantes_encu!E188</f>
        <v/>
      </c>
      <c r="R118" s="1"/>
      <c r="S118" s="1"/>
      <c r="T118" s="1"/>
      <c r="U118" s="1"/>
      <c r="V118" s="1"/>
      <c r="W118" s="1"/>
      <c r="X118" s="1"/>
      <c r="Y118" s="1"/>
      <c r="Z118" s="1"/>
      <c r="AA118" s="1"/>
      <c r="AB118" s="1"/>
    </row>
    <row r="119" spans="1:28" ht="15.75" customHeight="1">
      <c r="A119" s="279"/>
      <c r="B119" s="66"/>
      <c r="C119" s="280"/>
      <c r="D119" s="279"/>
      <c r="E119" s="280"/>
      <c r="F119" s="66"/>
      <c r="G119" s="1"/>
      <c r="H119" s="1"/>
      <c r="I119" s="1"/>
      <c r="J119" s="1"/>
      <c r="K119" s="1"/>
      <c r="L119" s="1"/>
      <c r="M119" s="1"/>
      <c r="N119" s="1"/>
      <c r="O119" s="1"/>
      <c r="P119" s="1"/>
      <c r="Q119" s="558" t="str">
        <f>estudiantes_encu!E189</f>
        <v/>
      </c>
      <c r="R119" s="1"/>
      <c r="S119" s="1"/>
      <c r="T119" s="1"/>
      <c r="U119" s="1"/>
      <c r="V119" s="1"/>
      <c r="W119" s="1"/>
      <c r="X119" s="1"/>
      <c r="Y119" s="1"/>
      <c r="Z119" s="1"/>
      <c r="AA119" s="1"/>
      <c r="AB119" s="1"/>
    </row>
    <row r="120" spans="1:28" ht="15.75" customHeight="1">
      <c r="A120" s="279"/>
      <c r="B120" s="66"/>
      <c r="C120" s="280"/>
      <c r="D120" s="279"/>
      <c r="E120" s="280"/>
      <c r="F120" s="66"/>
      <c r="G120" s="1"/>
      <c r="H120" s="1"/>
      <c r="I120" s="1"/>
      <c r="J120" s="1"/>
      <c r="K120" s="1"/>
      <c r="L120" s="1"/>
      <c r="M120" s="1"/>
      <c r="N120" s="1"/>
      <c r="O120" s="1"/>
      <c r="P120" s="1"/>
      <c r="Q120" s="558" t="str">
        <f>estudiantes_encu!E190</f>
        <v/>
      </c>
      <c r="R120" s="1"/>
      <c r="S120" s="1"/>
      <c r="T120" s="1"/>
      <c r="U120" s="1"/>
      <c r="V120" s="1"/>
      <c r="W120" s="1"/>
      <c r="X120" s="1"/>
      <c r="Y120" s="1"/>
      <c r="Z120" s="1"/>
      <c r="AA120" s="1"/>
      <c r="AB120" s="1"/>
    </row>
    <row r="121" spans="1:28" ht="15.75" customHeight="1">
      <c r="A121" s="279"/>
      <c r="B121" s="66"/>
      <c r="C121" s="280"/>
      <c r="D121" s="279"/>
      <c r="E121" s="280"/>
      <c r="F121" s="66"/>
      <c r="G121" s="1"/>
      <c r="H121" s="1"/>
      <c r="I121" s="1"/>
      <c r="J121" s="1"/>
      <c r="K121" s="1"/>
      <c r="L121" s="1"/>
      <c r="M121" s="1"/>
      <c r="N121" s="1"/>
      <c r="O121" s="1"/>
      <c r="P121" s="1"/>
      <c r="Q121" s="558" t="str">
        <f>estudiantes_encu!E191</f>
        <v/>
      </c>
      <c r="R121" s="1"/>
      <c r="S121" s="1"/>
      <c r="T121" s="1"/>
      <c r="U121" s="1"/>
      <c r="V121" s="1"/>
      <c r="W121" s="1"/>
      <c r="X121" s="1"/>
      <c r="Y121" s="1"/>
      <c r="Z121" s="1"/>
      <c r="AA121" s="1"/>
      <c r="AB121" s="1"/>
    </row>
    <row r="122" spans="1:28" ht="36.950000000000003" customHeight="1">
      <c r="A122" s="162"/>
      <c r="B122" s="124"/>
      <c r="C122" s="124"/>
      <c r="D122" s="374"/>
      <c r="E122" s="330"/>
      <c r="F122" s="66"/>
      <c r="G122" s="1"/>
      <c r="H122" s="1"/>
      <c r="I122" s="1"/>
      <c r="J122" s="1"/>
      <c r="K122" s="1"/>
      <c r="L122" s="1"/>
      <c r="M122" s="1"/>
      <c r="N122" s="1"/>
      <c r="O122" s="1"/>
      <c r="P122" s="1"/>
      <c r="Q122" s="558" t="str">
        <f>estudiantes_encu!E192</f>
        <v/>
      </c>
      <c r="R122" s="1"/>
      <c r="S122" s="1"/>
      <c r="T122" s="1"/>
      <c r="U122" s="1"/>
      <c r="V122" s="1"/>
      <c r="W122" s="1"/>
      <c r="X122" s="1"/>
      <c r="Y122" s="1"/>
      <c r="Z122" s="1"/>
      <c r="AA122" s="1"/>
      <c r="AB122" s="1"/>
    </row>
    <row r="123" spans="1:28" ht="15.75" customHeight="1">
      <c r="A123" s="279"/>
      <c r="B123" s="66"/>
      <c r="C123" s="280"/>
      <c r="D123" s="279"/>
      <c r="E123" s="280"/>
      <c r="F123" s="66"/>
      <c r="G123" s="1"/>
      <c r="H123" s="1"/>
      <c r="I123" s="1"/>
      <c r="J123" s="1"/>
      <c r="K123" s="1"/>
      <c r="L123" s="1"/>
      <c r="M123" s="1"/>
      <c r="N123" s="1"/>
      <c r="O123" s="1"/>
      <c r="P123" s="1"/>
      <c r="Q123" s="558" t="str">
        <f>estudiantes_encu!E193</f>
        <v/>
      </c>
      <c r="R123" s="1"/>
      <c r="S123" s="1"/>
      <c r="T123" s="1"/>
      <c r="U123" s="1"/>
      <c r="V123" s="1"/>
      <c r="W123" s="1"/>
      <c r="X123" s="1"/>
      <c r="Y123" s="1"/>
      <c r="Z123" s="1"/>
      <c r="AA123" s="1"/>
      <c r="AB123" s="1"/>
    </row>
    <row r="124" spans="1:28" ht="15.75" customHeight="1">
      <c r="A124" s="30"/>
      <c r="B124" s="1"/>
      <c r="C124" s="88"/>
      <c r="D124" s="30"/>
      <c r="E124" s="88"/>
      <c r="F124" s="1"/>
      <c r="G124" s="1"/>
      <c r="H124" s="1"/>
      <c r="I124" s="1"/>
      <c r="J124" s="1"/>
      <c r="K124" s="1"/>
      <c r="L124" s="1"/>
      <c r="M124" s="1"/>
      <c r="N124" s="1"/>
      <c r="O124" s="1"/>
      <c r="P124" s="1"/>
      <c r="Q124" s="558" t="str">
        <f>estudiantes_encu!E194</f>
        <v/>
      </c>
      <c r="R124" s="1"/>
      <c r="S124" s="1"/>
      <c r="T124" s="1"/>
      <c r="U124" s="1"/>
      <c r="V124" s="1"/>
      <c r="W124" s="1"/>
      <c r="X124" s="1"/>
      <c r="Y124" s="1"/>
      <c r="Z124" s="1"/>
      <c r="AA124" s="1"/>
      <c r="AB124" s="1"/>
    </row>
    <row r="125" spans="1:28" ht="15.75" customHeight="1">
      <c r="A125" s="30"/>
      <c r="B125" s="1"/>
      <c r="C125" s="88"/>
      <c r="D125" s="30"/>
      <c r="E125" s="88"/>
      <c r="F125" s="1"/>
      <c r="G125" s="1"/>
      <c r="H125" s="1"/>
      <c r="I125" s="1"/>
      <c r="J125" s="1"/>
      <c r="K125" s="1"/>
      <c r="L125" s="1"/>
      <c r="M125" s="1"/>
      <c r="N125" s="1"/>
      <c r="O125" s="1"/>
      <c r="P125" s="1"/>
      <c r="Q125" s="558" t="str">
        <f>estudiantes_encu!E195</f>
        <v/>
      </c>
      <c r="R125" s="1"/>
      <c r="S125" s="1"/>
      <c r="T125" s="1"/>
      <c r="U125" s="1"/>
      <c r="V125" s="1"/>
      <c r="W125" s="1"/>
      <c r="X125" s="1"/>
      <c r="Y125" s="1"/>
      <c r="Z125" s="1"/>
      <c r="AA125" s="1"/>
      <c r="AB125" s="1"/>
    </row>
    <row r="126" spans="1:28" ht="15.75" customHeight="1">
      <c r="A126" s="30"/>
      <c r="B126" s="1"/>
      <c r="C126" s="88"/>
      <c r="D126" s="30"/>
      <c r="E126" s="88"/>
      <c r="F126" s="1"/>
      <c r="G126" s="1"/>
      <c r="H126" s="1"/>
      <c r="I126" s="1"/>
      <c r="J126" s="1"/>
      <c r="K126" s="1"/>
      <c r="L126" s="1"/>
      <c r="M126" s="1"/>
      <c r="N126" s="1"/>
      <c r="O126" s="1"/>
      <c r="P126" s="1"/>
      <c r="Q126" s="558" t="str">
        <f>estudiantes_encu!E196</f>
        <v/>
      </c>
      <c r="R126" s="1"/>
      <c r="S126" s="1"/>
      <c r="T126" s="1"/>
      <c r="U126" s="1"/>
      <c r="V126" s="1"/>
      <c r="W126" s="1"/>
      <c r="X126" s="1"/>
      <c r="Y126" s="1"/>
      <c r="Z126" s="1"/>
      <c r="AA126" s="1"/>
      <c r="AB126" s="1"/>
    </row>
    <row r="127" spans="1:28" ht="15.75" customHeight="1">
      <c r="A127" s="30"/>
      <c r="B127" s="1"/>
      <c r="C127" s="88"/>
      <c r="D127" s="30"/>
      <c r="E127" s="88"/>
      <c r="F127" s="1"/>
      <c r="G127" s="1"/>
      <c r="H127" s="1"/>
      <c r="I127" s="1"/>
      <c r="J127" s="1"/>
      <c r="K127" s="1"/>
      <c r="L127" s="1"/>
      <c r="M127" s="1"/>
      <c r="N127" s="1"/>
      <c r="O127" s="1"/>
      <c r="P127" s="1"/>
      <c r="Q127" s="558" t="str">
        <f>estudiantes_encu!E197</f>
        <v/>
      </c>
      <c r="R127" s="1"/>
      <c r="S127" s="1"/>
      <c r="T127" s="1"/>
      <c r="U127" s="1"/>
      <c r="V127" s="1"/>
      <c r="W127" s="1"/>
      <c r="X127" s="1"/>
      <c r="Y127" s="1"/>
      <c r="Z127" s="1"/>
      <c r="AA127" s="1"/>
      <c r="AB127" s="1"/>
    </row>
    <row r="128" spans="1:28" ht="15.75" customHeight="1">
      <c r="A128" s="30"/>
      <c r="B128" s="1"/>
      <c r="C128" s="88"/>
      <c r="D128" s="30"/>
      <c r="E128" s="88"/>
      <c r="F128" s="1"/>
      <c r="G128" s="1"/>
      <c r="H128" s="1"/>
      <c r="I128" s="1"/>
      <c r="J128" s="1"/>
      <c r="K128" s="1"/>
      <c r="L128" s="1"/>
      <c r="M128" s="1"/>
      <c r="N128" s="1"/>
      <c r="O128" s="1"/>
      <c r="P128" s="1"/>
      <c r="Q128" s="558" t="str">
        <f>estudiantes_encu!E198</f>
        <v/>
      </c>
      <c r="R128" s="1"/>
      <c r="S128" s="1"/>
      <c r="T128" s="1"/>
      <c r="U128" s="1"/>
      <c r="V128" s="1"/>
      <c r="W128" s="1"/>
      <c r="X128" s="1"/>
      <c r="Y128" s="1"/>
      <c r="Z128" s="1"/>
      <c r="AA128" s="1"/>
      <c r="AB128" s="1"/>
    </row>
    <row r="129" spans="1:28" ht="15.75" customHeight="1">
      <c r="A129" s="30"/>
      <c r="B129" s="1"/>
      <c r="C129" s="88"/>
      <c r="D129" s="30"/>
      <c r="E129" s="88"/>
      <c r="F129" s="1"/>
      <c r="G129" s="1"/>
      <c r="H129" s="1"/>
      <c r="I129" s="1"/>
      <c r="J129" s="1"/>
      <c r="K129" s="1"/>
      <c r="L129" s="1"/>
      <c r="M129" s="1"/>
      <c r="N129" s="1"/>
      <c r="O129" s="1"/>
      <c r="P129" s="1"/>
      <c r="Q129" s="558" t="str">
        <f>estudiantes_encu!E199</f>
        <v/>
      </c>
      <c r="R129" s="1"/>
      <c r="S129" s="1"/>
      <c r="T129" s="1"/>
      <c r="U129" s="1"/>
      <c r="V129" s="1"/>
      <c r="W129" s="1"/>
      <c r="X129" s="1"/>
      <c r="Y129" s="1"/>
      <c r="Z129" s="1"/>
      <c r="AA129" s="1"/>
      <c r="AB129" s="1"/>
    </row>
    <row r="130" spans="1:28" ht="15.75" customHeight="1">
      <c r="A130" s="30"/>
      <c r="B130" s="1"/>
      <c r="C130" s="88"/>
      <c r="D130" s="30"/>
      <c r="E130" s="88"/>
      <c r="F130" s="1"/>
      <c r="G130" s="1"/>
      <c r="H130" s="1"/>
      <c r="I130" s="1"/>
      <c r="J130" s="1"/>
      <c r="K130" s="1"/>
      <c r="L130" s="1"/>
      <c r="M130" s="1"/>
      <c r="N130" s="1"/>
      <c r="O130" s="1"/>
      <c r="P130" s="1"/>
      <c r="Q130" s="558" t="str">
        <f>estudiantes_encu!E200</f>
        <v/>
      </c>
      <c r="R130" s="1"/>
      <c r="S130" s="1"/>
      <c r="T130" s="1"/>
      <c r="U130" s="1"/>
      <c r="V130" s="1"/>
      <c r="W130" s="1"/>
      <c r="X130" s="1"/>
      <c r="Y130" s="1"/>
      <c r="Z130" s="1"/>
      <c r="AA130" s="1"/>
      <c r="AB130" s="1"/>
    </row>
    <row r="131" spans="1:28" ht="15.75" customHeight="1">
      <c r="A131" s="30"/>
      <c r="B131" s="1"/>
      <c r="C131" s="88"/>
      <c r="D131" s="30"/>
      <c r="E131" s="88"/>
      <c r="F131" s="1"/>
      <c r="G131" s="1"/>
      <c r="H131" s="1"/>
      <c r="I131" s="1"/>
      <c r="J131" s="1"/>
      <c r="K131" s="1"/>
      <c r="L131" s="1"/>
      <c r="M131" s="1"/>
      <c r="N131" s="1"/>
      <c r="O131" s="1"/>
      <c r="P131" s="1"/>
      <c r="Q131" s="558" t="str">
        <f>estudiantes_encu!E201</f>
        <v/>
      </c>
      <c r="R131" s="1"/>
      <c r="S131" s="1"/>
      <c r="T131" s="1"/>
      <c r="U131" s="1"/>
      <c r="V131" s="1"/>
      <c r="W131" s="1"/>
      <c r="X131" s="1"/>
      <c r="Y131" s="1"/>
      <c r="Z131" s="1"/>
      <c r="AA131" s="1"/>
      <c r="AB131" s="1"/>
    </row>
    <row r="132" spans="1:28" ht="15.75" customHeight="1">
      <c r="A132" s="30"/>
      <c r="B132" s="1"/>
      <c r="C132" s="88"/>
      <c r="D132" s="30"/>
      <c r="E132" s="88"/>
      <c r="F132" s="1"/>
      <c r="G132" s="1"/>
      <c r="H132" s="1"/>
      <c r="I132" s="1"/>
      <c r="J132" s="1"/>
      <c r="K132" s="1"/>
      <c r="L132" s="1"/>
      <c r="M132" s="1"/>
      <c r="N132" s="1"/>
      <c r="O132" s="1"/>
      <c r="P132" s="1"/>
      <c r="Q132" s="558" t="str">
        <f>estudiantes_encu!E202</f>
        <v/>
      </c>
      <c r="R132" s="1"/>
      <c r="S132" s="1"/>
      <c r="T132" s="1"/>
      <c r="U132" s="1"/>
      <c r="V132" s="1"/>
      <c r="W132" s="1"/>
      <c r="X132" s="1"/>
      <c r="Y132" s="1"/>
      <c r="Z132" s="1"/>
      <c r="AA132" s="1"/>
      <c r="AB132" s="1"/>
    </row>
    <row r="133" spans="1:28" ht="15.75" customHeight="1">
      <c r="A133" s="30"/>
      <c r="B133" s="1"/>
      <c r="C133" s="88"/>
      <c r="D133" s="30"/>
      <c r="E133" s="88"/>
      <c r="F133" s="1"/>
      <c r="G133" s="1"/>
      <c r="H133" s="1"/>
      <c r="I133" s="1"/>
      <c r="J133" s="1"/>
      <c r="K133" s="1"/>
      <c r="L133" s="1"/>
      <c r="M133" s="1"/>
      <c r="N133" s="1"/>
      <c r="O133" s="1"/>
      <c r="P133" s="1"/>
      <c r="Q133" s="558" t="str">
        <f>estudiantes_encu!E203</f>
        <v/>
      </c>
      <c r="R133" s="1"/>
      <c r="S133" s="1"/>
      <c r="T133" s="1"/>
      <c r="U133" s="1"/>
      <c r="V133" s="1"/>
      <c r="W133" s="1"/>
      <c r="X133" s="1"/>
      <c r="Y133" s="1"/>
      <c r="Z133" s="1"/>
      <c r="AA133" s="1"/>
      <c r="AB133" s="1"/>
    </row>
    <row r="134" spans="1:28" ht="15.75" customHeight="1">
      <c r="A134" s="30"/>
      <c r="B134" s="1"/>
      <c r="C134" s="88"/>
      <c r="D134" s="30"/>
      <c r="E134" s="88"/>
      <c r="F134" s="1"/>
      <c r="G134" s="1"/>
      <c r="H134" s="1"/>
      <c r="I134" s="1"/>
      <c r="J134" s="1"/>
      <c r="K134" s="1"/>
      <c r="L134" s="1"/>
      <c r="M134" s="1"/>
      <c r="N134" s="1"/>
      <c r="O134" s="1"/>
      <c r="P134" s="1"/>
      <c r="Q134" s="558" t="str">
        <f>estudiantes_encu!E204</f>
        <v/>
      </c>
      <c r="R134" s="1"/>
      <c r="S134" s="1"/>
      <c r="T134" s="1"/>
      <c r="U134" s="1"/>
      <c r="V134" s="1"/>
      <c r="W134" s="1"/>
      <c r="X134" s="1"/>
      <c r="Y134" s="1"/>
      <c r="Z134" s="1"/>
      <c r="AA134" s="1"/>
      <c r="AB134" s="1"/>
    </row>
    <row r="135" spans="1:28" ht="15.75" customHeight="1">
      <c r="A135" s="30"/>
      <c r="B135" s="1"/>
      <c r="C135" s="88"/>
      <c r="D135" s="30"/>
      <c r="E135" s="88"/>
      <c r="F135" s="1"/>
      <c r="G135" s="1"/>
      <c r="H135" s="1"/>
      <c r="I135" s="1"/>
      <c r="J135" s="1"/>
      <c r="K135" s="1"/>
      <c r="L135" s="1"/>
      <c r="M135" s="1"/>
      <c r="N135" s="1"/>
      <c r="O135" s="1"/>
      <c r="P135" s="1"/>
      <c r="Q135" s="558" t="str">
        <f>estudiantes_encu!E205</f>
        <v/>
      </c>
      <c r="R135" s="1"/>
      <c r="S135" s="1"/>
      <c r="T135" s="1"/>
      <c r="U135" s="1"/>
      <c r="V135" s="1"/>
      <c r="W135" s="1"/>
      <c r="X135" s="1"/>
      <c r="Y135" s="1"/>
      <c r="Z135" s="1"/>
      <c r="AA135" s="1"/>
      <c r="AB135" s="1"/>
    </row>
    <row r="136" spans="1:28" ht="15.75" customHeight="1">
      <c r="A136" s="30"/>
      <c r="B136" s="1"/>
      <c r="C136" s="88"/>
      <c r="D136" s="30"/>
      <c r="E136" s="88"/>
      <c r="F136" s="1"/>
      <c r="G136" s="1"/>
      <c r="H136" s="1"/>
      <c r="I136" s="1"/>
      <c r="J136" s="1"/>
      <c r="K136" s="1"/>
      <c r="L136" s="1"/>
      <c r="M136" s="1"/>
      <c r="N136" s="1"/>
      <c r="O136" s="1"/>
      <c r="P136" s="1"/>
      <c r="Q136" s="558" t="str">
        <f>estudiantes_encu!E206</f>
        <v/>
      </c>
      <c r="R136" s="1"/>
      <c r="S136" s="1"/>
      <c r="T136" s="1"/>
      <c r="U136" s="1"/>
      <c r="V136" s="1"/>
      <c r="W136" s="1"/>
      <c r="X136" s="1"/>
      <c r="Y136" s="1"/>
      <c r="Z136" s="1"/>
      <c r="AA136" s="1"/>
      <c r="AB136" s="1"/>
    </row>
    <row r="137" spans="1:28" ht="15.75" customHeight="1">
      <c r="A137" s="30"/>
      <c r="B137" s="1"/>
      <c r="C137" s="88"/>
      <c r="D137" s="30"/>
      <c r="E137" s="88"/>
      <c r="F137" s="1"/>
      <c r="G137" s="1"/>
      <c r="H137" s="1"/>
      <c r="I137" s="1"/>
      <c r="J137" s="1"/>
      <c r="K137" s="1"/>
      <c r="L137" s="1"/>
      <c r="M137" s="1"/>
      <c r="N137" s="1"/>
      <c r="O137" s="1"/>
      <c r="P137" s="1"/>
      <c r="Q137" s="558" t="str">
        <f>estudiantes_encu!E207</f>
        <v/>
      </c>
      <c r="R137" s="1"/>
      <c r="S137" s="1"/>
      <c r="T137" s="1"/>
      <c r="U137" s="1"/>
      <c r="V137" s="1"/>
      <c r="W137" s="1"/>
      <c r="X137" s="1"/>
      <c r="Y137" s="1"/>
      <c r="Z137" s="1"/>
      <c r="AA137" s="1"/>
      <c r="AB137" s="1"/>
    </row>
    <row r="138" spans="1:28" ht="15.75" customHeight="1">
      <c r="A138" s="30"/>
      <c r="B138" s="1"/>
      <c r="C138" s="88"/>
      <c r="D138" s="30"/>
      <c r="E138" s="88"/>
      <c r="F138" s="1"/>
      <c r="G138" s="1"/>
      <c r="H138" s="1"/>
      <c r="I138" s="1"/>
      <c r="J138" s="1"/>
      <c r="K138" s="1"/>
      <c r="L138" s="1"/>
      <c r="M138" s="1"/>
      <c r="N138" s="1"/>
      <c r="O138" s="1"/>
      <c r="P138" s="1"/>
      <c r="Q138" s="558" t="str">
        <f>estudiantes_encu!E208</f>
        <v/>
      </c>
      <c r="R138" s="1"/>
      <c r="S138" s="1"/>
      <c r="T138" s="1"/>
      <c r="U138" s="1"/>
      <c r="V138" s="1"/>
      <c r="W138" s="1"/>
      <c r="X138" s="1"/>
      <c r="Y138" s="1"/>
      <c r="Z138" s="1"/>
      <c r="AA138" s="1"/>
      <c r="AB138" s="1"/>
    </row>
    <row r="139" spans="1:28" ht="15.75" customHeight="1">
      <c r="A139" s="30"/>
      <c r="B139" s="1"/>
      <c r="C139" s="88"/>
      <c r="D139" s="30"/>
      <c r="E139" s="88"/>
      <c r="F139" s="1"/>
      <c r="G139" s="1"/>
      <c r="H139" s="1"/>
      <c r="I139" s="1"/>
      <c r="J139" s="1"/>
      <c r="K139" s="1"/>
      <c r="L139" s="1"/>
      <c r="M139" s="1"/>
      <c r="N139" s="1"/>
      <c r="O139" s="1"/>
      <c r="P139" s="1"/>
      <c r="Q139" s="558" t="str">
        <f>estudiantes_encu!E209</f>
        <v/>
      </c>
      <c r="R139" s="1"/>
      <c r="S139" s="1"/>
      <c r="T139" s="1"/>
      <c r="U139" s="1"/>
      <c r="V139" s="1"/>
      <c r="W139" s="1"/>
      <c r="X139" s="1"/>
      <c r="Y139" s="1"/>
      <c r="Z139" s="1"/>
      <c r="AA139" s="1"/>
      <c r="AB139" s="1"/>
    </row>
    <row r="140" spans="1:28" ht="15.75" customHeight="1">
      <c r="A140" s="30"/>
      <c r="B140" s="1"/>
      <c r="C140" s="88"/>
      <c r="D140" s="30"/>
      <c r="E140" s="88"/>
      <c r="F140" s="1"/>
      <c r="G140" s="1"/>
      <c r="H140" s="1"/>
      <c r="I140" s="1"/>
      <c r="J140" s="1"/>
      <c r="K140" s="1"/>
      <c r="L140" s="1"/>
      <c r="M140" s="1"/>
      <c r="N140" s="1"/>
      <c r="O140" s="1"/>
      <c r="P140" s="1"/>
      <c r="Q140" s="558" t="str">
        <f>estudiantes_encu!E210</f>
        <v/>
      </c>
      <c r="R140" s="1"/>
      <c r="S140" s="1"/>
      <c r="T140" s="1"/>
      <c r="U140" s="1"/>
      <c r="V140" s="1"/>
      <c r="W140" s="1"/>
      <c r="X140" s="1"/>
      <c r="Y140" s="1"/>
      <c r="Z140" s="1"/>
      <c r="AA140" s="1"/>
      <c r="AB140" s="1"/>
    </row>
    <row r="141" spans="1:28" ht="15.75" customHeight="1">
      <c r="A141" s="30"/>
      <c r="B141" s="1"/>
      <c r="C141" s="88"/>
      <c r="D141" s="30"/>
      <c r="E141" s="88"/>
      <c r="F141" s="1"/>
      <c r="G141" s="1"/>
      <c r="H141" s="1"/>
      <c r="I141" s="1"/>
      <c r="J141" s="1"/>
      <c r="K141" s="1"/>
      <c r="L141" s="1"/>
      <c r="M141" s="1"/>
      <c r="N141" s="1"/>
      <c r="O141" s="1"/>
      <c r="P141" s="1"/>
      <c r="Q141" s="558" t="str">
        <f>estudiantes_encu!E211</f>
        <v/>
      </c>
      <c r="R141" s="1"/>
      <c r="S141" s="1"/>
      <c r="T141" s="1"/>
      <c r="U141" s="1"/>
      <c r="V141" s="1"/>
      <c r="W141" s="1"/>
      <c r="X141" s="1"/>
      <c r="Y141" s="1"/>
      <c r="Z141" s="1"/>
      <c r="AA141" s="1"/>
      <c r="AB141" s="1"/>
    </row>
    <row r="142" spans="1:28" ht="15.75" customHeight="1">
      <c r="A142" s="30"/>
      <c r="B142" s="1"/>
      <c r="C142" s="88"/>
      <c r="D142" s="30"/>
      <c r="E142" s="88"/>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c r="A143" s="30"/>
      <c r="B143" s="1"/>
      <c r="C143" s="88"/>
      <c r="D143" s="30"/>
      <c r="E143" s="88"/>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c r="A144" s="30"/>
      <c r="B144" s="1"/>
      <c r="C144" s="88"/>
      <c r="D144" s="30"/>
      <c r="E144" s="88"/>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c r="A145" s="30"/>
      <c r="B145" s="1"/>
      <c r="C145" s="88"/>
      <c r="D145" s="30"/>
      <c r="E145" s="88"/>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c r="A146" s="30"/>
      <c r="B146" s="1"/>
      <c r="C146" s="88"/>
      <c r="D146" s="30"/>
      <c r="E146" s="88"/>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c r="A147" s="30"/>
      <c r="B147" s="1"/>
      <c r="C147" s="88"/>
      <c r="D147" s="30"/>
      <c r="E147" s="88"/>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c r="A148" s="30"/>
      <c r="B148" s="1"/>
      <c r="C148" s="88"/>
      <c r="D148" s="30"/>
      <c r="E148" s="88"/>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c r="A149" s="30"/>
      <c r="B149" s="1"/>
      <c r="C149" s="88"/>
      <c r="D149" s="30"/>
      <c r="E149" s="88"/>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c r="A150" s="30"/>
      <c r="B150" s="1"/>
      <c r="C150" s="88"/>
      <c r="D150" s="30"/>
      <c r="E150" s="88"/>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c r="A151" s="30"/>
      <c r="B151" s="1"/>
      <c r="C151" s="88"/>
      <c r="D151" s="30"/>
      <c r="E151" s="88"/>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c r="A152" s="30"/>
      <c r="B152" s="1"/>
      <c r="C152" s="88"/>
      <c r="D152" s="30"/>
      <c r="E152" s="88"/>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c r="A153" s="30"/>
      <c r="B153" s="1"/>
      <c r="C153" s="88"/>
      <c r="D153" s="30"/>
      <c r="E153" s="88"/>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c r="A154" s="30"/>
      <c r="B154" s="1"/>
      <c r="C154" s="88"/>
      <c r="D154" s="30"/>
      <c r="E154" s="88"/>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c r="A155" s="30"/>
      <c r="B155" s="1"/>
      <c r="C155" s="88"/>
      <c r="D155" s="30"/>
      <c r="E155" s="88"/>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c r="A156" s="30"/>
      <c r="B156" s="1"/>
      <c r="C156" s="88"/>
      <c r="D156" s="30"/>
      <c r="E156" s="88"/>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c r="A157" s="30"/>
      <c r="B157" s="1"/>
      <c r="C157" s="88"/>
      <c r="D157" s="30"/>
      <c r="E157" s="88"/>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c r="A158" s="30"/>
      <c r="B158" s="1"/>
      <c r="C158" s="88"/>
      <c r="D158" s="30"/>
      <c r="E158" s="88"/>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c r="A159" s="30"/>
      <c r="B159" s="1"/>
      <c r="C159" s="88"/>
      <c r="D159" s="30"/>
      <c r="E159" s="88"/>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c r="A160" s="30"/>
      <c r="B160" s="1"/>
      <c r="C160" s="88"/>
      <c r="D160" s="30"/>
      <c r="E160" s="88"/>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c r="A161" s="30"/>
      <c r="B161" s="1"/>
      <c r="C161" s="88"/>
      <c r="D161" s="30"/>
      <c r="E161" s="88"/>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c r="A162" s="30"/>
      <c r="B162" s="1"/>
      <c r="C162" s="88"/>
      <c r="D162" s="30"/>
      <c r="E162" s="88"/>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c r="A163" s="30"/>
      <c r="B163" s="1"/>
      <c r="C163" s="88"/>
      <c r="D163" s="30"/>
      <c r="E163" s="88"/>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c r="A164" s="30"/>
      <c r="B164" s="1"/>
      <c r="C164" s="88"/>
      <c r="D164" s="30"/>
      <c r="E164" s="88"/>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c r="A165" s="30"/>
      <c r="B165" s="1"/>
      <c r="C165" s="88"/>
      <c r="D165" s="30"/>
      <c r="E165" s="88"/>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c r="A166" s="30"/>
      <c r="B166" s="1"/>
      <c r="C166" s="88"/>
      <c r="D166" s="30"/>
      <c r="E166" s="88"/>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c r="A167" s="30"/>
      <c r="B167" s="1"/>
      <c r="C167" s="88"/>
      <c r="D167" s="30"/>
      <c r="E167" s="88"/>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c r="A168" s="30"/>
      <c r="B168" s="1"/>
      <c r="C168" s="88"/>
      <c r="D168" s="30"/>
      <c r="E168" s="88"/>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c r="A169" s="30"/>
      <c r="B169" s="1"/>
      <c r="C169" s="88"/>
      <c r="D169" s="30"/>
      <c r="E169" s="88"/>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c r="A170" s="30"/>
      <c r="B170" s="1"/>
      <c r="C170" s="88"/>
      <c r="D170" s="30"/>
      <c r="E170" s="88"/>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c r="A171" s="30"/>
      <c r="B171" s="1"/>
      <c r="C171" s="88"/>
      <c r="D171" s="30"/>
      <c r="E171" s="88"/>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c r="A172" s="30"/>
      <c r="B172" s="1"/>
      <c r="C172" s="88"/>
      <c r="D172" s="30"/>
      <c r="E172" s="88"/>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c r="A173" s="30"/>
      <c r="B173" s="1"/>
      <c r="C173" s="88"/>
      <c r="D173" s="30"/>
      <c r="E173" s="88"/>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c r="A174" s="30"/>
      <c r="B174" s="1"/>
      <c r="C174" s="88"/>
      <c r="D174" s="30"/>
      <c r="E174" s="88"/>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c r="A175" s="30"/>
      <c r="B175" s="1"/>
      <c r="C175" s="88"/>
      <c r="D175" s="30"/>
      <c r="E175" s="88"/>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c r="A176" s="30"/>
      <c r="B176" s="1"/>
      <c r="C176" s="88"/>
      <c r="D176" s="30"/>
      <c r="E176" s="88"/>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c r="A177" s="30"/>
      <c r="B177" s="1"/>
      <c r="C177" s="88"/>
      <c r="D177" s="30"/>
      <c r="E177" s="88"/>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c r="A178" s="30"/>
      <c r="B178" s="1"/>
      <c r="C178" s="88"/>
      <c r="D178" s="30"/>
      <c r="E178" s="88"/>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c r="A179" s="30"/>
      <c r="B179" s="1"/>
      <c r="C179" s="88"/>
      <c r="D179" s="30"/>
      <c r="E179" s="88"/>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c r="A180" s="30"/>
      <c r="B180" s="1"/>
      <c r="C180" s="88"/>
      <c r="D180" s="30"/>
      <c r="E180" s="88"/>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c r="A181" s="30"/>
      <c r="B181" s="1"/>
      <c r="C181" s="88"/>
      <c r="D181" s="30"/>
      <c r="E181" s="88"/>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c r="A182" s="30"/>
      <c r="B182" s="1"/>
      <c r="C182" s="88"/>
      <c r="D182" s="30"/>
      <c r="E182" s="88"/>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c r="A183" s="30"/>
      <c r="B183" s="1"/>
      <c r="C183" s="88"/>
      <c r="D183" s="30"/>
      <c r="E183" s="88"/>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c r="A184" s="30"/>
      <c r="B184" s="1"/>
      <c r="C184" s="88"/>
      <c r="D184" s="30"/>
      <c r="E184" s="88"/>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c r="A185" s="30"/>
      <c r="B185" s="1"/>
      <c r="C185" s="88"/>
      <c r="D185" s="30"/>
      <c r="E185" s="88"/>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c r="A186" s="30"/>
      <c r="B186" s="1"/>
      <c r="C186" s="88"/>
      <c r="D186" s="30"/>
      <c r="E186" s="88"/>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c r="A187" s="30"/>
      <c r="B187" s="1"/>
      <c r="C187" s="88"/>
      <c r="D187" s="30"/>
      <c r="E187" s="88"/>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c r="A188" s="30"/>
      <c r="B188" s="1"/>
      <c r="C188" s="88"/>
      <c r="D188" s="30"/>
      <c r="E188" s="88"/>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c r="A189" s="30"/>
      <c r="B189" s="1"/>
      <c r="C189" s="88"/>
      <c r="D189" s="30"/>
      <c r="E189" s="88"/>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c r="A190" s="30"/>
      <c r="B190" s="1"/>
      <c r="C190" s="88"/>
      <c r="D190" s="30"/>
      <c r="E190" s="88"/>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c r="A191" s="30"/>
      <c r="B191" s="1"/>
      <c r="C191" s="88"/>
      <c r="D191" s="30"/>
      <c r="E191" s="88"/>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c r="A192" s="30"/>
      <c r="B192" s="1"/>
      <c r="C192" s="88"/>
      <c r="D192" s="30"/>
      <c r="E192" s="88"/>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c r="A193" s="30"/>
      <c r="B193" s="1"/>
      <c r="C193" s="88"/>
      <c r="D193" s="30"/>
      <c r="E193" s="88"/>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c r="A194" s="30"/>
      <c r="B194" s="1"/>
      <c r="C194" s="88"/>
      <c r="D194" s="30"/>
      <c r="E194" s="88"/>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c r="A195" s="30"/>
      <c r="B195" s="1"/>
      <c r="C195" s="88"/>
      <c r="D195" s="30"/>
      <c r="E195" s="88"/>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c r="A196" s="30"/>
      <c r="B196" s="1"/>
      <c r="C196" s="88"/>
      <c r="D196" s="30"/>
      <c r="E196" s="88"/>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c r="A197" s="30"/>
      <c r="B197" s="1"/>
      <c r="C197" s="88"/>
      <c r="D197" s="30"/>
      <c r="E197" s="88"/>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c r="A198" s="30"/>
      <c r="B198" s="1"/>
      <c r="C198" s="88"/>
      <c r="D198" s="30"/>
      <c r="E198" s="88"/>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c r="A199" s="30"/>
      <c r="B199" s="1"/>
      <c r="C199" s="88"/>
      <c r="D199" s="30"/>
      <c r="E199" s="88"/>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c r="A200" s="30"/>
      <c r="B200" s="1"/>
      <c r="C200" s="88"/>
      <c r="D200" s="30"/>
      <c r="E200" s="88"/>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c r="A201" s="30"/>
      <c r="B201" s="1"/>
      <c r="C201" s="88"/>
      <c r="D201" s="30"/>
      <c r="E201" s="88"/>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c r="A202" s="30"/>
      <c r="B202" s="1"/>
      <c r="C202" s="88"/>
      <c r="D202" s="30"/>
      <c r="E202" s="88"/>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c r="A203" s="30"/>
      <c r="B203" s="1"/>
      <c r="C203" s="88"/>
      <c r="D203" s="30"/>
      <c r="E203" s="88"/>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c r="A204" s="30"/>
      <c r="B204" s="1"/>
      <c r="C204" s="88"/>
      <c r="D204" s="30"/>
      <c r="E204" s="88"/>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c r="A205" s="30"/>
      <c r="B205" s="1"/>
      <c r="C205" s="88"/>
      <c r="D205" s="30"/>
      <c r="E205" s="88"/>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c r="A206" s="30"/>
      <c r="B206" s="1"/>
      <c r="C206" s="88"/>
      <c r="D206" s="30"/>
      <c r="E206" s="88"/>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c r="A207" s="30"/>
      <c r="B207" s="1"/>
      <c r="C207" s="88"/>
      <c r="D207" s="30"/>
      <c r="E207" s="88"/>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c r="A208" s="30"/>
      <c r="B208" s="1"/>
      <c r="C208" s="88"/>
      <c r="D208" s="30"/>
      <c r="E208" s="88"/>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c r="A209" s="30"/>
      <c r="B209" s="1"/>
      <c r="C209" s="88"/>
      <c r="D209" s="30"/>
      <c r="E209" s="88"/>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c r="A210" s="30"/>
      <c r="B210" s="1"/>
      <c r="C210" s="88"/>
      <c r="D210" s="30"/>
      <c r="E210" s="88"/>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c r="A211" s="30"/>
      <c r="B211" s="1"/>
      <c r="C211" s="88"/>
      <c r="D211" s="30"/>
      <c r="E211" s="88"/>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c r="A212" s="30"/>
      <c r="B212" s="1"/>
      <c r="C212" s="88"/>
      <c r="D212" s="30"/>
      <c r="E212" s="88"/>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c r="A213" s="30"/>
      <c r="B213" s="1"/>
      <c r="C213" s="88"/>
      <c r="D213" s="30"/>
      <c r="E213" s="88"/>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c r="A214" s="30"/>
      <c r="B214" s="1"/>
      <c r="C214" s="88"/>
      <c r="D214" s="30"/>
      <c r="E214" s="88"/>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c r="A215" s="30"/>
      <c r="B215" s="1"/>
      <c r="C215" s="88"/>
      <c r="D215" s="30"/>
      <c r="E215" s="88"/>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c r="A216" s="30"/>
      <c r="B216" s="1"/>
      <c r="C216" s="88"/>
      <c r="D216" s="30"/>
      <c r="E216" s="88"/>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c r="A217" s="30"/>
      <c r="B217" s="1"/>
      <c r="C217" s="88"/>
      <c r="D217" s="30"/>
      <c r="E217" s="88"/>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c r="A218" s="30"/>
      <c r="B218" s="1"/>
      <c r="C218" s="88"/>
      <c r="D218" s="30"/>
      <c r="E218" s="88"/>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c r="A219" s="30"/>
      <c r="B219" s="1"/>
      <c r="C219" s="88"/>
      <c r="D219" s="30"/>
      <c r="E219" s="88"/>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c r="A220" s="30"/>
      <c r="B220" s="1"/>
      <c r="C220" s="88"/>
      <c r="D220" s="30"/>
      <c r="E220" s="88"/>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c r="A221" s="30"/>
      <c r="B221" s="1"/>
      <c r="C221" s="88"/>
      <c r="D221" s="30"/>
      <c r="E221" s="88"/>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c r="A222" s="30"/>
      <c r="B222" s="1"/>
      <c r="C222" s="88"/>
      <c r="D222" s="30"/>
      <c r="E222" s="88"/>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c r="A223" s="30"/>
      <c r="B223" s="1"/>
      <c r="C223" s="88"/>
      <c r="D223" s="30"/>
      <c r="E223" s="88"/>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c r="A224" s="30"/>
      <c r="B224" s="1"/>
      <c r="C224" s="88"/>
      <c r="D224" s="30"/>
      <c r="E224" s="88"/>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c r="A225" s="30"/>
      <c r="B225" s="1"/>
      <c r="C225" s="88"/>
      <c r="D225" s="30"/>
      <c r="E225" s="88"/>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c r="A226" s="30"/>
      <c r="B226" s="1"/>
      <c r="C226" s="88"/>
      <c r="D226" s="30"/>
      <c r="E226" s="88"/>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c r="A227" s="30"/>
      <c r="B227" s="1"/>
      <c r="C227" s="88"/>
      <c r="D227" s="30"/>
      <c r="E227" s="88"/>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c r="A228" s="30"/>
      <c r="B228" s="1"/>
      <c r="C228" s="88"/>
      <c r="D228" s="30"/>
      <c r="E228" s="88"/>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c r="A229" s="30"/>
      <c r="B229" s="1"/>
      <c r="C229" s="88"/>
      <c r="D229" s="30"/>
      <c r="E229" s="88"/>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c r="A230" s="30"/>
      <c r="B230" s="1"/>
      <c r="C230" s="88"/>
      <c r="D230" s="30"/>
      <c r="E230" s="88"/>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c r="A231" s="30"/>
      <c r="B231" s="1"/>
      <c r="C231" s="88"/>
      <c r="D231" s="30"/>
      <c r="E231" s="88"/>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c r="A232" s="30"/>
      <c r="B232" s="1"/>
      <c r="C232" s="88"/>
      <c r="D232" s="30"/>
      <c r="E232" s="88"/>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c r="A233" s="30"/>
      <c r="B233" s="1"/>
      <c r="C233" s="88"/>
      <c r="D233" s="30"/>
      <c r="E233" s="88"/>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c r="A234" s="30"/>
      <c r="B234" s="1"/>
      <c r="C234" s="88"/>
      <c r="D234" s="30"/>
      <c r="E234" s="88"/>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c r="A235" s="30"/>
      <c r="B235" s="1"/>
      <c r="C235" s="88"/>
      <c r="D235" s="30"/>
      <c r="E235" s="88"/>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c r="A236" s="30"/>
      <c r="B236" s="1"/>
      <c r="C236" s="88"/>
      <c r="D236" s="30"/>
      <c r="E236" s="88"/>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c r="A237" s="30"/>
      <c r="B237" s="1"/>
      <c r="C237" s="88"/>
      <c r="D237" s="30"/>
      <c r="E237" s="88"/>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c r="A238" s="30"/>
      <c r="B238" s="1"/>
      <c r="C238" s="88"/>
      <c r="D238" s="30"/>
      <c r="E238" s="88"/>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c r="A239" s="30"/>
      <c r="B239" s="1"/>
      <c r="C239" s="88"/>
      <c r="D239" s="30"/>
      <c r="E239" s="88"/>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c r="A240" s="30"/>
      <c r="B240" s="1"/>
      <c r="C240" s="88"/>
      <c r="D240" s="30"/>
      <c r="E240" s="88"/>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c r="A241" s="30"/>
      <c r="B241" s="1"/>
      <c r="C241" s="88"/>
      <c r="D241" s="30"/>
      <c r="E241" s="88"/>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c r="A242" s="30"/>
      <c r="B242" s="1"/>
      <c r="C242" s="88"/>
      <c r="D242" s="30"/>
      <c r="E242" s="88"/>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c r="A243" s="30"/>
      <c r="B243" s="1"/>
      <c r="C243" s="88"/>
      <c r="D243" s="30"/>
      <c r="E243" s="88"/>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c r="A244" s="30"/>
      <c r="B244" s="1"/>
      <c r="C244" s="88"/>
      <c r="D244" s="30"/>
      <c r="E244" s="88"/>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c r="A245" s="30"/>
      <c r="B245" s="1"/>
      <c r="C245" s="88"/>
      <c r="D245" s="30"/>
      <c r="E245" s="88"/>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c r="A246" s="30"/>
      <c r="B246" s="1"/>
      <c r="C246" s="88"/>
      <c r="D246" s="30"/>
      <c r="E246" s="88"/>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c r="A247" s="30"/>
      <c r="B247" s="1"/>
      <c r="C247" s="88"/>
      <c r="D247" s="30"/>
      <c r="E247" s="88"/>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c r="A248" s="30"/>
      <c r="B248" s="1"/>
      <c r="C248" s="88"/>
      <c r="D248" s="30"/>
      <c r="E248" s="88"/>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c r="A249" s="30"/>
      <c r="B249" s="1"/>
      <c r="C249" s="88"/>
      <c r="D249" s="30"/>
      <c r="E249" s="88"/>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c r="A250" s="30"/>
      <c r="B250" s="1"/>
      <c r="C250" s="88"/>
      <c r="D250" s="30"/>
      <c r="E250" s="88"/>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c r="A251" s="30"/>
      <c r="B251" s="1"/>
      <c r="C251" s="88"/>
      <c r="D251" s="30"/>
      <c r="E251" s="88"/>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c r="A252" s="30"/>
      <c r="B252" s="1"/>
      <c r="C252" s="88"/>
      <c r="D252" s="30"/>
      <c r="E252" s="88"/>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c r="A253" s="30"/>
      <c r="B253" s="1"/>
      <c r="C253" s="88"/>
      <c r="D253" s="30"/>
      <c r="E253" s="88"/>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c r="A254" s="30"/>
      <c r="B254" s="1"/>
      <c r="C254" s="88"/>
      <c r="D254" s="30"/>
      <c r="E254" s="88"/>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c r="A255" s="30"/>
      <c r="B255" s="1"/>
      <c r="C255" s="88"/>
      <c r="D255" s="30"/>
      <c r="E255" s="88"/>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c r="A256" s="30"/>
      <c r="B256" s="1"/>
      <c r="C256" s="88"/>
      <c r="D256" s="30"/>
      <c r="E256" s="88"/>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c r="A257" s="30"/>
      <c r="B257" s="1"/>
      <c r="C257" s="88"/>
      <c r="D257" s="30"/>
      <c r="E257" s="88"/>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c r="A258" s="30"/>
      <c r="B258" s="1"/>
      <c r="C258" s="88"/>
      <c r="D258" s="30"/>
      <c r="E258" s="88"/>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c r="A259" s="30"/>
      <c r="B259" s="1"/>
      <c r="C259" s="88"/>
      <c r="D259" s="30"/>
      <c r="E259" s="88"/>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c r="A260" s="30"/>
      <c r="B260" s="1"/>
      <c r="C260" s="88"/>
      <c r="D260" s="30"/>
      <c r="E260" s="88"/>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c r="A261" s="30"/>
      <c r="B261" s="1"/>
      <c r="C261" s="88"/>
      <c r="D261" s="30"/>
      <c r="E261" s="88"/>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c r="A262" s="30"/>
      <c r="B262" s="1"/>
      <c r="C262" s="88"/>
      <c r="D262" s="30"/>
      <c r="E262" s="88"/>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c r="A263" s="30"/>
      <c r="B263" s="1"/>
      <c r="C263" s="88"/>
      <c r="D263" s="30"/>
      <c r="E263" s="88"/>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c r="A264" s="30"/>
      <c r="B264" s="1"/>
      <c r="C264" s="88"/>
      <c r="D264" s="30"/>
      <c r="E264" s="88"/>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c r="A265" s="30"/>
      <c r="B265" s="1"/>
      <c r="C265" s="88"/>
      <c r="D265" s="30"/>
      <c r="E265" s="88"/>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c r="A266" s="30"/>
      <c r="B266" s="1"/>
      <c r="C266" s="88"/>
      <c r="D266" s="30"/>
      <c r="E266" s="88"/>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c r="A267" s="30"/>
      <c r="B267" s="1"/>
      <c r="C267" s="88"/>
      <c r="D267" s="30"/>
      <c r="E267" s="88"/>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c r="A268" s="30"/>
      <c r="B268" s="1"/>
      <c r="C268" s="88"/>
      <c r="D268" s="30"/>
      <c r="E268" s="88"/>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c r="A269" s="30"/>
      <c r="B269" s="1"/>
      <c r="C269" s="88"/>
      <c r="D269" s="30"/>
      <c r="E269" s="88"/>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c r="A270" s="30"/>
      <c r="B270" s="1"/>
      <c r="C270" s="88"/>
      <c r="D270" s="30"/>
      <c r="E270" s="88"/>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c r="A271" s="30"/>
      <c r="B271" s="1"/>
      <c r="C271" s="88"/>
      <c r="D271" s="30"/>
      <c r="E271" s="88"/>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c r="A272" s="30"/>
      <c r="B272" s="1"/>
      <c r="C272" s="88"/>
      <c r="D272" s="30"/>
      <c r="E272" s="88"/>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c r="A273" s="30"/>
      <c r="B273" s="1"/>
      <c r="C273" s="88"/>
      <c r="D273" s="30"/>
      <c r="E273" s="88"/>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c r="A274" s="30"/>
      <c r="B274" s="1"/>
      <c r="C274" s="88"/>
      <c r="D274" s="30"/>
      <c r="E274" s="88"/>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c r="A275" s="30"/>
      <c r="B275" s="1"/>
      <c r="C275" s="88"/>
      <c r="D275" s="30"/>
      <c r="E275" s="88"/>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c r="A276" s="30"/>
      <c r="B276" s="1"/>
      <c r="C276" s="88"/>
      <c r="D276" s="30"/>
      <c r="E276" s="88"/>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c r="A277" s="30"/>
      <c r="B277" s="1"/>
      <c r="C277" s="88"/>
      <c r="D277" s="30"/>
      <c r="E277" s="88"/>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c r="A278" s="30"/>
      <c r="B278" s="1"/>
      <c r="C278" s="88"/>
      <c r="D278" s="30"/>
      <c r="E278" s="88"/>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c r="A279" s="30"/>
      <c r="B279" s="1"/>
      <c r="C279" s="88"/>
      <c r="D279" s="30"/>
      <c r="E279" s="88"/>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c r="A280" s="30"/>
      <c r="B280" s="1"/>
      <c r="C280" s="88"/>
      <c r="D280" s="30"/>
      <c r="E280" s="88"/>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c r="A281" s="30"/>
      <c r="B281" s="1"/>
      <c r="C281" s="88"/>
      <c r="D281" s="30"/>
      <c r="E281" s="88"/>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c r="A282" s="30"/>
      <c r="B282" s="1"/>
      <c r="C282" s="88"/>
      <c r="D282" s="30"/>
      <c r="E282" s="88"/>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c r="A283" s="30"/>
      <c r="B283" s="1"/>
      <c r="C283" s="88"/>
      <c r="D283" s="30"/>
      <c r="E283" s="88"/>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c r="A284" s="30"/>
      <c r="B284" s="1"/>
      <c r="C284" s="88"/>
      <c r="D284" s="30"/>
      <c r="E284" s="88"/>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c r="A285" s="30"/>
      <c r="B285" s="1"/>
      <c r="C285" s="88"/>
      <c r="D285" s="30"/>
      <c r="E285" s="88"/>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c r="A286" s="30"/>
      <c r="B286" s="1"/>
      <c r="C286" s="88"/>
      <c r="D286" s="30"/>
      <c r="E286" s="88"/>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c r="A287" s="30"/>
      <c r="B287" s="1"/>
      <c r="C287" s="88"/>
      <c r="D287" s="30"/>
      <c r="E287" s="88"/>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c r="A288" s="30"/>
      <c r="B288" s="1"/>
      <c r="C288" s="88"/>
      <c r="D288" s="30"/>
      <c r="E288" s="88"/>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c r="A289" s="30"/>
      <c r="B289" s="1"/>
      <c r="C289" s="88"/>
      <c r="D289" s="30"/>
      <c r="E289" s="88"/>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c r="A290" s="30"/>
      <c r="B290" s="1"/>
      <c r="C290" s="88"/>
      <c r="D290" s="30"/>
      <c r="E290" s="88"/>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c r="A291" s="30"/>
      <c r="B291" s="1"/>
      <c r="C291" s="88"/>
      <c r="D291" s="30"/>
      <c r="E291" s="88"/>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c r="A292" s="30"/>
      <c r="B292" s="1"/>
      <c r="C292" s="88"/>
      <c r="D292" s="30"/>
      <c r="E292" s="88"/>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c r="A293" s="30"/>
      <c r="B293" s="1"/>
      <c r="C293" s="88"/>
      <c r="D293" s="30"/>
      <c r="E293" s="88"/>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c r="A294" s="30"/>
      <c r="B294" s="1"/>
      <c r="C294" s="88"/>
      <c r="D294" s="30"/>
      <c r="E294" s="88"/>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c r="A295" s="30"/>
      <c r="B295" s="1"/>
      <c r="C295" s="88"/>
      <c r="D295" s="30"/>
      <c r="E295" s="88"/>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c r="A296" s="30"/>
      <c r="B296" s="1"/>
      <c r="C296" s="88"/>
      <c r="D296" s="30"/>
      <c r="E296" s="88"/>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c r="A297" s="30"/>
      <c r="B297" s="1"/>
      <c r="C297" s="88"/>
      <c r="D297" s="30"/>
      <c r="E297" s="88"/>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c r="A298" s="30"/>
      <c r="B298" s="1"/>
      <c r="C298" s="88"/>
      <c r="D298" s="30"/>
      <c r="E298" s="88"/>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c r="A299" s="30"/>
      <c r="B299" s="1"/>
      <c r="C299" s="88"/>
      <c r="D299" s="30"/>
      <c r="E299" s="88"/>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c r="A300" s="30"/>
      <c r="B300" s="1"/>
      <c r="C300" s="88"/>
      <c r="D300" s="30"/>
      <c r="E300" s="88"/>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c r="A301" s="30"/>
      <c r="B301" s="1"/>
      <c r="C301" s="88"/>
      <c r="D301" s="30"/>
      <c r="E301" s="88"/>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c r="A302" s="30"/>
      <c r="B302" s="1"/>
      <c r="C302" s="88"/>
      <c r="D302" s="30"/>
      <c r="E302" s="88"/>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12">
    <mergeCell ref="A44:A46"/>
    <mergeCell ref="B45:B46"/>
    <mergeCell ref="C45:C46"/>
    <mergeCell ref="B100:B102"/>
    <mergeCell ref="C100:C102"/>
    <mergeCell ref="B76:B78"/>
    <mergeCell ref="C76:C78"/>
    <mergeCell ref="B87:B89"/>
    <mergeCell ref="C87:C89"/>
    <mergeCell ref="B90:B92"/>
    <mergeCell ref="C90:C92"/>
    <mergeCell ref="A83:A86"/>
    <mergeCell ref="B71:B73"/>
    <mergeCell ref="A87:A92"/>
    <mergeCell ref="C71:C73"/>
    <mergeCell ref="A71:A78"/>
    <mergeCell ref="B94:B96"/>
    <mergeCell ref="C94:C96"/>
    <mergeCell ref="A93:A98"/>
    <mergeCell ref="C97:C98"/>
    <mergeCell ref="B40:B41"/>
    <mergeCell ref="A1:J1"/>
    <mergeCell ref="A2:J2"/>
    <mergeCell ref="A3:J3"/>
    <mergeCell ref="A4:J4"/>
    <mergeCell ref="A5:J5"/>
    <mergeCell ref="C23:C24"/>
    <mergeCell ref="C32:C33"/>
    <mergeCell ref="A8:B8"/>
    <mergeCell ref="B23:B24"/>
    <mergeCell ref="B32:B33"/>
    <mergeCell ref="A32:A37"/>
    <mergeCell ref="B36:B37"/>
    <mergeCell ref="C28:C30"/>
    <mergeCell ref="B28:B30"/>
    <mergeCell ref="A25:A31"/>
    <mergeCell ref="C36:C37"/>
    <mergeCell ref="A19:A24"/>
    <mergeCell ref="B19:B22"/>
    <mergeCell ref="C19:C22"/>
    <mergeCell ref="A109:A111"/>
    <mergeCell ref="A79:A82"/>
    <mergeCell ref="B109:B110"/>
    <mergeCell ref="C109:C110"/>
    <mergeCell ref="B79:B80"/>
    <mergeCell ref="C79:C80"/>
    <mergeCell ref="B83:B84"/>
    <mergeCell ref="C83:C84"/>
    <mergeCell ref="B85:B86"/>
    <mergeCell ref="C85:C86"/>
    <mergeCell ref="A99:A108"/>
    <mergeCell ref="C104:C105"/>
    <mergeCell ref="B97:B98"/>
    <mergeCell ref="C106:C107"/>
    <mergeCell ref="B106:B107"/>
    <mergeCell ref="B104:B105"/>
    <mergeCell ref="N19:N22"/>
    <mergeCell ref="N23:N24"/>
    <mergeCell ref="O19:O24"/>
    <mergeCell ref="N28:N30"/>
    <mergeCell ref="O25:O31"/>
    <mergeCell ref="A47:A70"/>
    <mergeCell ref="B47:B52"/>
    <mergeCell ref="C47:C52"/>
    <mergeCell ref="C53:C55"/>
    <mergeCell ref="B57:B59"/>
    <mergeCell ref="C57:C59"/>
    <mergeCell ref="B60:B63"/>
    <mergeCell ref="C60:C63"/>
    <mergeCell ref="B64:B65"/>
    <mergeCell ref="C67:C68"/>
    <mergeCell ref="B67:B68"/>
    <mergeCell ref="B69:B70"/>
    <mergeCell ref="C69:C70"/>
    <mergeCell ref="B53:B55"/>
    <mergeCell ref="C64:C65"/>
    <mergeCell ref="C38:C39"/>
    <mergeCell ref="C40:C41"/>
    <mergeCell ref="B38:B39"/>
    <mergeCell ref="A38:A43"/>
    <mergeCell ref="N57:N59"/>
    <mergeCell ref="N60:N63"/>
    <mergeCell ref="N64:N65"/>
    <mergeCell ref="N67:N68"/>
    <mergeCell ref="N69:N70"/>
    <mergeCell ref="N38:N39"/>
    <mergeCell ref="N40:N41"/>
    <mergeCell ref="O38:O43"/>
    <mergeCell ref="N47:N52"/>
    <mergeCell ref="N53:N55"/>
    <mergeCell ref="O47:O70"/>
    <mergeCell ref="N83:N84"/>
    <mergeCell ref="N85:N86"/>
    <mergeCell ref="O83:O86"/>
    <mergeCell ref="N87:N89"/>
    <mergeCell ref="N90:N92"/>
    <mergeCell ref="O87:O92"/>
    <mergeCell ref="N71:N73"/>
    <mergeCell ref="N76:N78"/>
    <mergeCell ref="O71:O78"/>
    <mergeCell ref="N79:N80"/>
    <mergeCell ref="O79:O82"/>
    <mergeCell ref="N106:N107"/>
    <mergeCell ref="O99:O108"/>
    <mergeCell ref="N109:N110"/>
    <mergeCell ref="O109:O111"/>
    <mergeCell ref="L115:N115"/>
    <mergeCell ref="N94:N96"/>
    <mergeCell ref="N97:N98"/>
    <mergeCell ref="O93:O98"/>
    <mergeCell ref="N100:N102"/>
    <mergeCell ref="N104:N105"/>
  </mergeCells>
  <pageMargins left="0.7" right="0.7" top="0.75" bottom="0.7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924"/>
  <sheetViews>
    <sheetView zoomScale="80" zoomScaleNormal="80" workbookViewId="0">
      <pane ySplit="1" topLeftCell="K20" activePane="bottomLeft" state="frozen"/>
      <selection pane="bottomLeft" activeCell="K20" sqref="K20"/>
    </sheetView>
  </sheetViews>
  <sheetFormatPr defaultColWidth="12.625" defaultRowHeight="15" customHeight="1"/>
  <cols>
    <col min="1" max="1" width="21.125" customWidth="1"/>
    <col min="2" max="2" width="8.375" customWidth="1"/>
    <col min="3" max="3" width="28.125" style="49" bestFit="1" customWidth="1"/>
    <col min="4" max="4" width="75.625" style="135" customWidth="1"/>
    <col min="5" max="5" width="11.375" bestFit="1" customWidth="1"/>
    <col min="6" max="6" width="11.5" customWidth="1"/>
    <col min="7" max="7" width="10.5" customWidth="1"/>
    <col min="8" max="9" width="10" customWidth="1"/>
    <col min="10" max="10" width="8.625" bestFit="1" customWidth="1"/>
    <col min="11" max="11" width="25.125" bestFit="1" customWidth="1"/>
    <col min="12" max="12" width="10.625" bestFit="1" customWidth="1"/>
    <col min="13" max="13" width="13.125" customWidth="1"/>
    <col min="14" max="14" width="16.5" customWidth="1"/>
    <col min="15" max="15" width="12.5" customWidth="1"/>
    <col min="16" max="16" width="65.875" customWidth="1"/>
    <col min="17" max="24" width="10" customWidth="1"/>
  </cols>
  <sheetData>
    <row r="1" spans="1:10">
      <c r="A1" s="852" t="s">
        <v>0</v>
      </c>
      <c r="B1" s="1275"/>
      <c r="C1" s="1275"/>
      <c r="D1" s="1275"/>
      <c r="E1" s="1275"/>
      <c r="F1" s="1275"/>
      <c r="G1" s="1275"/>
      <c r="H1" s="1275"/>
      <c r="I1" s="1275"/>
      <c r="J1" s="1275"/>
    </row>
    <row r="2" spans="1:10">
      <c r="A2" s="852" t="s">
        <v>1</v>
      </c>
      <c r="B2" s="1275"/>
      <c r="C2" s="1275"/>
      <c r="D2" s="1275"/>
      <c r="E2" s="1275"/>
      <c r="F2" s="1275"/>
      <c r="G2" s="1275"/>
      <c r="H2" s="1275"/>
      <c r="I2" s="1275"/>
      <c r="J2" s="1275"/>
    </row>
    <row r="3" spans="1:10">
      <c r="A3" s="852" t="s">
        <v>2</v>
      </c>
      <c r="B3" s="1275"/>
      <c r="C3" s="1275"/>
      <c r="D3" s="1275"/>
      <c r="E3" s="1275"/>
      <c r="F3" s="1275"/>
      <c r="G3" s="1275"/>
      <c r="H3" s="1275"/>
      <c r="I3" s="1275"/>
      <c r="J3" s="1275"/>
    </row>
    <row r="4" spans="1:10">
      <c r="A4" s="853" t="s">
        <v>80</v>
      </c>
      <c r="B4" s="1275"/>
      <c r="C4" s="1275"/>
      <c r="D4" s="1275"/>
      <c r="E4" s="1275"/>
      <c r="F4" s="1275"/>
      <c r="G4" s="1275"/>
      <c r="H4" s="1275"/>
      <c r="I4" s="1275"/>
      <c r="J4" s="1275"/>
    </row>
    <row r="5" spans="1:10">
      <c r="A5" s="853" t="s">
        <v>1484</v>
      </c>
      <c r="B5" s="1275"/>
      <c r="C5" s="1275"/>
      <c r="D5" s="1275"/>
      <c r="E5" s="1275"/>
      <c r="F5" s="1275"/>
      <c r="G5" s="1275"/>
      <c r="H5" s="1275"/>
      <c r="I5" s="1275"/>
      <c r="J5" s="1275"/>
    </row>
    <row r="6" spans="1:10">
      <c r="A6" s="2"/>
      <c r="B6" s="3"/>
      <c r="C6" s="45"/>
      <c r="D6" s="169"/>
      <c r="E6" s="4"/>
      <c r="F6" s="4"/>
      <c r="G6" s="4"/>
      <c r="H6" s="4"/>
      <c r="I6" s="4"/>
      <c r="J6" s="4"/>
    </row>
    <row r="7" spans="1:10">
      <c r="A7" s="5"/>
      <c r="B7" s="3"/>
      <c r="C7" s="47"/>
      <c r="D7" s="169"/>
      <c r="E7" s="4"/>
      <c r="F7" s="4"/>
      <c r="G7" s="4"/>
      <c r="H7" s="4"/>
      <c r="I7" s="4"/>
      <c r="J7" s="4"/>
    </row>
    <row r="8" spans="1:10">
      <c r="A8" s="961" t="s">
        <v>6</v>
      </c>
      <c r="B8" s="1276"/>
      <c r="C8" s="47"/>
      <c r="D8" s="169"/>
      <c r="E8" s="4"/>
      <c r="F8" s="4"/>
      <c r="G8" s="4"/>
      <c r="H8" s="4"/>
      <c r="I8" s="4"/>
      <c r="J8" s="4"/>
    </row>
    <row r="9" spans="1:10">
      <c r="A9" s="7" t="s">
        <v>7</v>
      </c>
      <c r="B9" s="8" t="s">
        <v>8</v>
      </c>
      <c r="C9" s="47"/>
      <c r="D9" s="169"/>
      <c r="E9" s="4"/>
      <c r="F9" s="4"/>
      <c r="G9" s="4"/>
      <c r="H9" s="4"/>
      <c r="I9" s="4"/>
      <c r="J9" s="4"/>
    </row>
    <row r="10" spans="1:10">
      <c r="A10" s="9" t="s">
        <v>9</v>
      </c>
      <c r="B10" s="10">
        <f>COUNTIF(administrativos!D2:D12,"1")</f>
        <v>4</v>
      </c>
      <c r="C10" s="47"/>
      <c r="D10" s="169"/>
      <c r="E10" s="4"/>
      <c r="F10" s="4"/>
      <c r="G10" s="4"/>
      <c r="H10" s="4"/>
      <c r="I10" s="4"/>
      <c r="J10" s="4"/>
    </row>
    <row r="11" spans="1:10">
      <c r="A11" s="11" t="s">
        <v>10</v>
      </c>
      <c r="B11" s="12">
        <f>COUNTIF(administrativos!D2:D12,"2")</f>
        <v>5</v>
      </c>
      <c r="C11" s="47"/>
      <c r="D11" s="169"/>
      <c r="E11" s="4"/>
      <c r="F11" s="4"/>
      <c r="G11" s="4"/>
      <c r="H11" s="4"/>
      <c r="I11" s="4"/>
      <c r="J11" s="4"/>
    </row>
    <row r="12" spans="1:10">
      <c r="A12" s="5"/>
      <c r="B12" s="3"/>
      <c r="C12" s="47"/>
      <c r="D12" s="169"/>
      <c r="E12" s="4"/>
      <c r="F12" s="4"/>
      <c r="G12" s="4"/>
      <c r="H12" s="4"/>
      <c r="I12" s="4"/>
      <c r="J12" s="4"/>
    </row>
    <row r="13" spans="1:10">
      <c r="A13" s="962" t="s">
        <v>82</v>
      </c>
      <c r="B13" s="1276"/>
      <c r="C13" s="47"/>
      <c r="D13" s="169"/>
      <c r="E13" s="4"/>
      <c r="F13" s="4"/>
      <c r="G13" s="4"/>
      <c r="H13" s="4"/>
      <c r="I13" s="4"/>
      <c r="J13" s="4"/>
    </row>
    <row r="14" spans="1:10">
      <c r="A14" s="13" t="s">
        <v>7</v>
      </c>
      <c r="B14" s="14" t="s">
        <v>8</v>
      </c>
      <c r="C14" s="47"/>
      <c r="D14" s="169"/>
      <c r="E14" s="4"/>
      <c r="F14" s="4"/>
      <c r="G14" s="4"/>
      <c r="H14" s="4"/>
      <c r="I14" s="4"/>
      <c r="J14" s="4"/>
    </row>
    <row r="15" spans="1:10">
      <c r="A15" s="32" t="s">
        <v>1485</v>
      </c>
      <c r="B15" s="33">
        <f>COUNTIF(administrativos!E2:E12,"1")</f>
        <v>1</v>
      </c>
      <c r="C15" s="47"/>
      <c r="D15" s="169"/>
      <c r="E15" s="4"/>
      <c r="F15" s="4"/>
      <c r="G15" s="4"/>
      <c r="H15" s="4"/>
      <c r="I15" s="4"/>
      <c r="J15" s="4"/>
    </row>
    <row r="16" spans="1:10" ht="30">
      <c r="A16" s="32" t="s">
        <v>1486</v>
      </c>
      <c r="B16" s="33">
        <f>COUNTIF(administrativos!E2:E12,"2")</f>
        <v>1</v>
      </c>
      <c r="C16" s="47"/>
      <c r="D16" s="169"/>
      <c r="E16" s="4"/>
      <c r="F16" s="4"/>
      <c r="G16" s="4"/>
      <c r="H16" s="4"/>
      <c r="I16" s="4"/>
      <c r="J16" s="4"/>
    </row>
    <row r="17" spans="1:24" ht="30">
      <c r="A17" s="32" t="s">
        <v>1487</v>
      </c>
      <c r="B17" s="33">
        <f>COUNTIF(administrativos!E2:E12,"3")</f>
        <v>7</v>
      </c>
      <c r="C17" s="47"/>
      <c r="D17" s="169"/>
      <c r="E17" s="4"/>
      <c r="F17" s="4"/>
      <c r="G17" s="4"/>
      <c r="H17" s="4"/>
      <c r="I17" s="4"/>
      <c r="J17" s="4"/>
    </row>
    <row r="18" spans="1:24" ht="30">
      <c r="A18" s="21" t="s">
        <v>12</v>
      </c>
      <c r="B18" s="10">
        <v>11</v>
      </c>
      <c r="C18" s="47"/>
      <c r="D18" s="169"/>
      <c r="E18" s="4"/>
      <c r="F18" s="4"/>
      <c r="G18" s="4"/>
      <c r="H18" s="4"/>
      <c r="I18" s="4"/>
      <c r="J18" s="4"/>
    </row>
    <row r="19" spans="1:24" ht="30">
      <c r="A19" s="21" t="s">
        <v>13</v>
      </c>
      <c r="B19" s="10">
        <v>9</v>
      </c>
      <c r="C19" s="47"/>
      <c r="D19" s="169"/>
      <c r="E19" s="4"/>
      <c r="F19" s="4"/>
      <c r="G19" s="4"/>
      <c r="H19" s="4"/>
      <c r="I19" s="4"/>
      <c r="J19" s="4"/>
    </row>
    <row r="20" spans="1:24">
      <c r="A20" s="23" t="s">
        <v>14</v>
      </c>
      <c r="B20" s="561">
        <f>(B19*100)/B18</f>
        <v>81.818181818181813</v>
      </c>
      <c r="C20" s="47"/>
      <c r="D20" s="169"/>
      <c r="E20" s="4"/>
      <c r="F20" s="4"/>
      <c r="G20" s="4"/>
      <c r="H20" s="4"/>
      <c r="I20" s="4"/>
      <c r="J20" s="4"/>
    </row>
    <row r="21" spans="1:24">
      <c r="A21" s="5"/>
      <c r="B21" s="3"/>
      <c r="C21" s="47"/>
      <c r="D21" s="169"/>
      <c r="E21" s="4"/>
      <c r="F21" s="4"/>
      <c r="G21" s="4"/>
      <c r="H21" s="4"/>
      <c r="I21" s="4"/>
      <c r="J21" s="4"/>
    </row>
    <row r="22" spans="1:24">
      <c r="A22" s="5"/>
      <c r="B22" s="3"/>
      <c r="C22" s="47"/>
      <c r="D22" s="169"/>
      <c r="E22" s="4"/>
      <c r="F22" s="4"/>
      <c r="G22" s="4"/>
      <c r="H22" s="4"/>
      <c r="I22" s="4"/>
      <c r="J22" s="4"/>
    </row>
    <row r="23" spans="1:24" ht="30.75" thickBot="1">
      <c r="A23" s="5"/>
      <c r="B23" s="3"/>
      <c r="C23" s="47"/>
      <c r="D23" s="169"/>
      <c r="E23" s="4"/>
      <c r="F23" s="566">
        <v>5</v>
      </c>
      <c r="G23" s="566">
        <v>4</v>
      </c>
      <c r="H23" s="566">
        <v>3</v>
      </c>
      <c r="I23" s="566">
        <v>2</v>
      </c>
      <c r="J23" s="633">
        <v>1</v>
      </c>
      <c r="L23" s="617"/>
      <c r="M23" s="595" t="s">
        <v>15</v>
      </c>
      <c r="N23" s="595" t="s">
        <v>15</v>
      </c>
      <c r="O23" s="595" t="s">
        <v>15</v>
      </c>
    </row>
    <row r="24" spans="1:24" ht="76.5" customHeight="1" thickBot="1">
      <c r="A24" s="42" t="s">
        <v>16</v>
      </c>
      <c r="B24" s="51" t="s">
        <v>17</v>
      </c>
      <c r="C24" s="52" t="s">
        <v>18</v>
      </c>
      <c r="D24" s="51" t="s">
        <v>19</v>
      </c>
      <c r="E24" s="52" t="s">
        <v>20</v>
      </c>
      <c r="F24" s="25" t="s">
        <v>21</v>
      </c>
      <c r="G24" s="26" t="s">
        <v>22</v>
      </c>
      <c r="H24" s="26" t="s">
        <v>23</v>
      </c>
      <c r="I24" s="26" t="s">
        <v>24</v>
      </c>
      <c r="J24" s="43" t="s">
        <v>25</v>
      </c>
      <c r="K24" s="104" t="s">
        <v>62</v>
      </c>
      <c r="L24" s="636" t="s">
        <v>26</v>
      </c>
      <c r="M24" s="596" t="s">
        <v>27</v>
      </c>
      <c r="N24" s="596" t="s">
        <v>28</v>
      </c>
      <c r="O24" s="596" t="s">
        <v>29</v>
      </c>
      <c r="P24" s="27"/>
      <c r="Q24" s="27"/>
      <c r="R24" s="27"/>
      <c r="S24" s="27"/>
      <c r="T24" s="27"/>
      <c r="U24" s="27"/>
      <c r="V24" s="27"/>
      <c r="W24" s="27"/>
      <c r="X24" s="27"/>
    </row>
    <row r="25" spans="1:24" ht="63" customHeight="1" thickBot="1">
      <c r="A25" s="864" t="s">
        <v>30</v>
      </c>
      <c r="B25" s="1201">
        <v>1</v>
      </c>
      <c r="C25" s="1201" t="s">
        <v>31</v>
      </c>
      <c r="D25" s="217" t="s">
        <v>89</v>
      </c>
      <c r="E25" s="127">
        <v>1</v>
      </c>
      <c r="F25" s="494">
        <f>adminis_encu!L1</f>
        <v>4</v>
      </c>
      <c r="G25" s="494">
        <f>adminis_encu!M1</f>
        <v>3</v>
      </c>
      <c r="H25" s="494">
        <f>adminis_encu!N1</f>
        <v>2</v>
      </c>
      <c r="I25" s="494">
        <f>adminis_encu!O1</f>
        <v>0</v>
      </c>
      <c r="J25" s="494">
        <f>adminis_encu!P1</f>
        <v>0</v>
      </c>
      <c r="K25" s="479"/>
      <c r="L25" s="637">
        <f>SUM(F25:J25)</f>
        <v>9</v>
      </c>
      <c r="M25" s="638">
        <f>(F25*5+G25*4+H25*3+I25*2+J25*1)/SUM(F25:J25)</f>
        <v>4.2222222222222223</v>
      </c>
      <c r="N25" s="898">
        <f>AVERAGE(M25:M27)</f>
        <v>4.2222222222222223</v>
      </c>
      <c r="O25" s="909">
        <f>AVERAGE(N25:N29)</f>
        <v>4.1388888888888893</v>
      </c>
      <c r="P25" s="555" t="str">
        <f>adminis_encu!A29</f>
        <v>Fortalecer la comunicación con los egresados del programa para determinar fortalezas y debilidades en cuanto a su desempeño laboral y de esta manera hacer los ajustes o actualizaciones al PLQ que se consideren pertinentes.</v>
      </c>
    </row>
    <row r="26" spans="1:24" ht="36.950000000000003" customHeight="1" thickBot="1">
      <c r="A26" s="864"/>
      <c r="B26" s="1202"/>
      <c r="C26" s="1202"/>
      <c r="D26" s="472" t="s">
        <v>33</v>
      </c>
      <c r="E26" s="126">
        <v>2</v>
      </c>
      <c r="F26" s="494">
        <f>adminis_encu!L2</f>
        <v>5</v>
      </c>
      <c r="G26" s="494">
        <f>adminis_encu!M2</f>
        <v>4</v>
      </c>
      <c r="H26" s="494">
        <f>adminis_encu!N2</f>
        <v>0</v>
      </c>
      <c r="I26" s="494">
        <f>adminis_encu!O2</f>
        <v>0</v>
      </c>
      <c r="J26" s="494">
        <f>adminis_encu!P2</f>
        <v>0</v>
      </c>
      <c r="K26" s="479"/>
      <c r="L26" s="637">
        <f t="shared" ref="L26:L40" si="0">SUM(F26:J26)</f>
        <v>9</v>
      </c>
      <c r="M26" s="638">
        <f t="shared" ref="M26:M40" si="1">(F26*5+G26*4+H26*3+I26*2+J26*1)/SUM(F26:J26)</f>
        <v>4.5555555555555554</v>
      </c>
      <c r="N26" s="906"/>
      <c r="O26" s="910"/>
    </row>
    <row r="27" spans="1:24" ht="44.1" customHeight="1" thickBot="1">
      <c r="A27" s="864"/>
      <c r="B27" s="1203"/>
      <c r="C27" s="1202"/>
      <c r="D27" s="228" t="s">
        <v>34</v>
      </c>
      <c r="E27" s="493">
        <v>3</v>
      </c>
      <c r="F27" s="494">
        <f>adminis_encu!L3</f>
        <v>1</v>
      </c>
      <c r="G27" s="494">
        <f>adminis_encu!M3</f>
        <v>7</v>
      </c>
      <c r="H27" s="494">
        <f>adminis_encu!N3</f>
        <v>0</v>
      </c>
      <c r="I27" s="494">
        <f>adminis_encu!O3</f>
        <v>1</v>
      </c>
      <c r="J27" s="494">
        <f>adminis_encu!P3</f>
        <v>0</v>
      </c>
      <c r="K27" s="480"/>
      <c r="L27" s="637">
        <f t="shared" si="0"/>
        <v>9</v>
      </c>
      <c r="M27" s="638">
        <f t="shared" si="1"/>
        <v>3.8888888888888888</v>
      </c>
      <c r="N27" s="899"/>
      <c r="O27" s="910"/>
      <c r="P27" s="1"/>
      <c r="Q27" s="1"/>
      <c r="R27" s="1"/>
      <c r="S27" s="1"/>
      <c r="T27" s="1"/>
      <c r="U27" s="1"/>
      <c r="V27" s="1"/>
      <c r="W27" s="1"/>
      <c r="X27" s="1"/>
    </row>
    <row r="28" spans="1:24" ht="46.5" customHeight="1" thickBot="1">
      <c r="A28" s="864"/>
      <c r="B28" s="1208">
        <v>2</v>
      </c>
      <c r="C28" s="1207" t="s">
        <v>36</v>
      </c>
      <c r="D28" s="217" t="s">
        <v>37</v>
      </c>
      <c r="E28" s="235">
        <v>4</v>
      </c>
      <c r="F28" s="494">
        <f>adminis_encu!L4</f>
        <v>5</v>
      </c>
      <c r="G28" s="494">
        <f>adminis_encu!M4</f>
        <v>2</v>
      </c>
      <c r="H28" s="494">
        <f>adminis_encu!N4</f>
        <v>1</v>
      </c>
      <c r="I28" s="494">
        <f>adminis_encu!O4</f>
        <v>1</v>
      </c>
      <c r="J28" s="494">
        <f>adminis_encu!P4</f>
        <v>0</v>
      </c>
      <c r="K28" s="479"/>
      <c r="L28" s="637">
        <f t="shared" si="0"/>
        <v>9</v>
      </c>
      <c r="M28" s="638">
        <f t="shared" si="1"/>
        <v>4.2222222222222223</v>
      </c>
      <c r="N28" s="898">
        <f>AVERAGE(M28:M29)</f>
        <v>4.0555555555555554</v>
      </c>
      <c r="O28" s="910"/>
    </row>
    <row r="29" spans="1:24" ht="34.5" customHeight="1" thickBot="1">
      <c r="A29" s="864"/>
      <c r="B29" s="1278"/>
      <c r="C29" s="1154"/>
      <c r="D29" s="218" t="s">
        <v>38</v>
      </c>
      <c r="E29" s="129">
        <v>5</v>
      </c>
      <c r="F29" s="494">
        <f>adminis_encu!L5</f>
        <v>1</v>
      </c>
      <c r="G29" s="494">
        <f>adminis_encu!M5</f>
        <v>6</v>
      </c>
      <c r="H29" s="494">
        <f>adminis_encu!N5</f>
        <v>2</v>
      </c>
      <c r="I29" s="494">
        <f>adminis_encu!O5</f>
        <v>0</v>
      </c>
      <c r="J29" s="494">
        <f>adminis_encu!P5</f>
        <v>0</v>
      </c>
      <c r="K29" s="479"/>
      <c r="L29" s="637">
        <f t="shared" si="0"/>
        <v>9</v>
      </c>
      <c r="M29" s="638">
        <f t="shared" si="1"/>
        <v>3.8888888888888888</v>
      </c>
      <c r="N29" s="899"/>
      <c r="O29" s="911"/>
    </row>
    <row r="30" spans="1:24" ht="39" customHeight="1" thickBot="1">
      <c r="A30" s="1195" t="s">
        <v>181</v>
      </c>
      <c r="B30" s="1198">
        <v>36</v>
      </c>
      <c r="C30" s="1204" t="s">
        <v>182</v>
      </c>
      <c r="D30" s="496" t="s">
        <v>183</v>
      </c>
      <c r="E30" s="432">
        <v>6</v>
      </c>
      <c r="F30" s="494">
        <f>adminis_encu!L6</f>
        <v>3</v>
      </c>
      <c r="G30" s="494">
        <f>adminis_encu!M6</f>
        <v>4</v>
      </c>
      <c r="H30" s="494">
        <f>adminis_encu!N6</f>
        <v>1</v>
      </c>
      <c r="I30" s="494">
        <f>adminis_encu!O6</f>
        <v>1</v>
      </c>
      <c r="J30" s="494">
        <f>adminis_encu!P6</f>
        <v>0</v>
      </c>
      <c r="K30" s="479"/>
      <c r="L30" s="637">
        <f t="shared" si="0"/>
        <v>9</v>
      </c>
      <c r="M30" s="638">
        <f t="shared" si="1"/>
        <v>4</v>
      </c>
      <c r="N30" s="898">
        <f>AVERAGE(M30:M32)</f>
        <v>3.8888888888888888</v>
      </c>
      <c r="O30" s="903">
        <f>AVERAGE(N30)</f>
        <v>3.8888888888888888</v>
      </c>
    </row>
    <row r="31" spans="1:24" ht="57.95" customHeight="1" thickBot="1">
      <c r="A31" s="1196"/>
      <c r="B31" s="1199"/>
      <c r="C31" s="1205"/>
      <c r="D31" s="470" t="s">
        <v>184</v>
      </c>
      <c r="E31" s="405">
        <v>7</v>
      </c>
      <c r="F31" s="494">
        <f>adminis_encu!L7</f>
        <v>2</v>
      </c>
      <c r="G31" s="494">
        <f>adminis_encu!M7</f>
        <v>3</v>
      </c>
      <c r="H31" s="494">
        <f>adminis_encu!N7</f>
        <v>3</v>
      </c>
      <c r="I31" s="494">
        <f>adminis_encu!O7</f>
        <v>1</v>
      </c>
      <c r="J31" s="494">
        <f>adminis_encu!P7</f>
        <v>0</v>
      </c>
      <c r="K31" s="479"/>
      <c r="L31" s="637">
        <f t="shared" si="0"/>
        <v>9</v>
      </c>
      <c r="M31" s="638">
        <f t="shared" si="1"/>
        <v>3.6666666666666665</v>
      </c>
      <c r="N31" s="906"/>
      <c r="O31" s="904"/>
    </row>
    <row r="32" spans="1:24" ht="39.950000000000003" customHeight="1" thickBot="1">
      <c r="A32" s="1197"/>
      <c r="B32" s="1200"/>
      <c r="C32" s="1206"/>
      <c r="D32" s="491" t="s">
        <v>185</v>
      </c>
      <c r="E32" s="492">
        <v>8</v>
      </c>
      <c r="F32" s="494">
        <f>adminis_encu!L8</f>
        <v>2</v>
      </c>
      <c r="G32" s="494">
        <f>adminis_encu!M8</f>
        <v>5</v>
      </c>
      <c r="H32" s="494">
        <f>adminis_encu!N8</f>
        <v>2</v>
      </c>
      <c r="I32" s="494">
        <f>adminis_encu!O8</f>
        <v>0</v>
      </c>
      <c r="J32" s="494">
        <f>adminis_encu!P8</f>
        <v>0</v>
      </c>
      <c r="K32" s="479"/>
      <c r="L32" s="637">
        <f t="shared" si="0"/>
        <v>9</v>
      </c>
      <c r="M32" s="638">
        <f t="shared" si="1"/>
        <v>4</v>
      </c>
      <c r="N32" s="899"/>
      <c r="O32" s="905"/>
    </row>
    <row r="33" spans="1:15" ht="42.95" customHeight="1" thickBot="1">
      <c r="A33" s="1209" t="s">
        <v>1488</v>
      </c>
      <c r="B33" s="487">
        <v>41</v>
      </c>
      <c r="C33" s="488" t="s">
        <v>1489</v>
      </c>
      <c r="D33" s="489" t="s">
        <v>199</v>
      </c>
      <c r="E33" s="490">
        <v>9</v>
      </c>
      <c r="F33" s="494">
        <f>adminis_encu!L9</f>
        <v>3</v>
      </c>
      <c r="G33" s="494">
        <f>adminis_encu!M9</f>
        <v>5</v>
      </c>
      <c r="H33" s="494">
        <f>adminis_encu!N9</f>
        <v>0</v>
      </c>
      <c r="I33" s="494">
        <f>adminis_encu!O9</f>
        <v>1</v>
      </c>
      <c r="J33" s="494">
        <f>adminis_encu!P9</f>
        <v>0</v>
      </c>
      <c r="K33" s="479"/>
      <c r="L33" s="637">
        <f t="shared" si="0"/>
        <v>9</v>
      </c>
      <c r="M33" s="638">
        <f t="shared" si="1"/>
        <v>4.1111111111111107</v>
      </c>
      <c r="N33" s="639">
        <f>AVERAGE(M33)</f>
        <v>4.1111111111111107</v>
      </c>
      <c r="O33" s="900">
        <f>AVERAGE(N33:N37)</f>
        <v>4.3086419753086416</v>
      </c>
    </row>
    <row r="34" spans="1:15" ht="35.1" customHeight="1" thickBot="1">
      <c r="A34" s="1305"/>
      <c r="B34" s="1211">
        <v>42</v>
      </c>
      <c r="C34" s="1214" t="s">
        <v>50</v>
      </c>
      <c r="D34" s="414" t="s">
        <v>200</v>
      </c>
      <c r="E34" s="475">
        <v>10</v>
      </c>
      <c r="F34" s="494">
        <f>adminis_encu!L10</f>
        <v>4</v>
      </c>
      <c r="G34" s="494">
        <f>adminis_encu!M10</f>
        <v>3</v>
      </c>
      <c r="H34" s="494">
        <f>adminis_encu!N10</f>
        <v>1</v>
      </c>
      <c r="I34" s="494">
        <f>adminis_encu!O10</f>
        <v>1</v>
      </c>
      <c r="J34" s="494">
        <f>adminis_encu!P10</f>
        <v>0</v>
      </c>
      <c r="K34" s="479"/>
      <c r="L34" s="637">
        <f t="shared" si="0"/>
        <v>9</v>
      </c>
      <c r="M34" s="638">
        <f t="shared" si="1"/>
        <v>4.1111111111111107</v>
      </c>
      <c r="N34" s="898">
        <f>AVERAGE(M34:M36)</f>
        <v>4.2592592592592586</v>
      </c>
      <c r="O34" s="901"/>
    </row>
    <row r="35" spans="1:15" ht="38.1" customHeight="1" thickBot="1">
      <c r="A35" s="1305"/>
      <c r="B35" s="1212"/>
      <c r="C35" s="1215"/>
      <c r="D35" s="99" t="s">
        <v>201</v>
      </c>
      <c r="E35" s="476">
        <v>11</v>
      </c>
      <c r="F35" s="494">
        <f>adminis_encu!L11</f>
        <v>3</v>
      </c>
      <c r="G35" s="494">
        <f>adminis_encu!M11</f>
        <v>5</v>
      </c>
      <c r="H35" s="494">
        <f>adminis_encu!N11</f>
        <v>0</v>
      </c>
      <c r="I35" s="494">
        <f>adminis_encu!O11</f>
        <v>1</v>
      </c>
      <c r="J35" s="494">
        <f>adminis_encu!P11</f>
        <v>0</v>
      </c>
      <c r="K35" s="479"/>
      <c r="L35" s="637">
        <f t="shared" si="0"/>
        <v>9</v>
      </c>
      <c r="M35" s="638">
        <f t="shared" si="1"/>
        <v>4.1111111111111107</v>
      </c>
      <c r="N35" s="906"/>
      <c r="O35" s="901"/>
    </row>
    <row r="36" spans="1:15" ht="48.95" customHeight="1" thickBot="1">
      <c r="A36" s="1305"/>
      <c r="B36" s="1213"/>
      <c r="C36" s="1216"/>
      <c r="D36" s="416" t="s">
        <v>202</v>
      </c>
      <c r="E36" s="477">
        <v>12</v>
      </c>
      <c r="F36" s="494">
        <f>adminis_encu!L12</f>
        <v>5</v>
      </c>
      <c r="G36" s="494">
        <f>adminis_encu!M12</f>
        <v>4</v>
      </c>
      <c r="H36" s="494">
        <f>adminis_encu!N12</f>
        <v>0</v>
      </c>
      <c r="I36" s="494">
        <f>adminis_encu!O12</f>
        <v>0</v>
      </c>
      <c r="J36" s="494">
        <f>adminis_encu!P12</f>
        <v>0</v>
      </c>
      <c r="K36" s="479"/>
      <c r="L36" s="637">
        <f t="shared" si="0"/>
        <v>9</v>
      </c>
      <c r="M36" s="638">
        <f t="shared" si="1"/>
        <v>4.5555555555555554</v>
      </c>
      <c r="N36" s="899"/>
      <c r="O36" s="901"/>
    </row>
    <row r="37" spans="1:15" ht="44.1" customHeight="1" thickBot="1">
      <c r="A37" s="1306"/>
      <c r="B37" s="483">
        <v>43</v>
      </c>
      <c r="C37" s="484" t="s">
        <v>53</v>
      </c>
      <c r="D37" s="485" t="s">
        <v>1490</v>
      </c>
      <c r="E37" s="486">
        <v>13</v>
      </c>
      <c r="F37" s="494">
        <f>adminis_encu!L13</f>
        <v>6</v>
      </c>
      <c r="G37" s="494">
        <f>adminis_encu!M13</f>
        <v>2</v>
      </c>
      <c r="H37" s="494">
        <f>adminis_encu!N13</f>
        <v>1</v>
      </c>
      <c r="I37" s="494">
        <f>adminis_encu!O13</f>
        <v>0</v>
      </c>
      <c r="J37" s="494">
        <f>adminis_encu!P13</f>
        <v>0</v>
      </c>
      <c r="K37" s="479"/>
      <c r="L37" s="637">
        <f t="shared" si="0"/>
        <v>9</v>
      </c>
      <c r="M37" s="638">
        <f t="shared" si="1"/>
        <v>4.5555555555555554</v>
      </c>
      <c r="N37" s="639">
        <f>AVERAGE(M37)</f>
        <v>4.5555555555555554</v>
      </c>
      <c r="O37" s="902"/>
    </row>
    <row r="38" spans="1:15" ht="63.75" customHeight="1" thickBot="1">
      <c r="A38" s="1217" t="s">
        <v>1491</v>
      </c>
      <c r="B38" s="1220">
        <v>47</v>
      </c>
      <c r="C38" s="1210" t="s">
        <v>1492</v>
      </c>
      <c r="D38" s="473" t="s">
        <v>1493</v>
      </c>
      <c r="E38" s="478">
        <v>14</v>
      </c>
      <c r="F38" s="494">
        <f>adminis_encu!L14</f>
        <v>5</v>
      </c>
      <c r="G38" s="494">
        <f>adminis_encu!M14</f>
        <v>3</v>
      </c>
      <c r="H38" s="494">
        <f>adminis_encu!N14</f>
        <v>0</v>
      </c>
      <c r="I38" s="494">
        <f>adminis_encu!O14</f>
        <v>1</v>
      </c>
      <c r="J38" s="494">
        <f>adminis_encu!P14</f>
        <v>0</v>
      </c>
      <c r="K38" s="481"/>
      <c r="L38" s="637">
        <f t="shared" si="0"/>
        <v>9</v>
      </c>
      <c r="M38" s="638">
        <f t="shared" si="1"/>
        <v>4.333333333333333</v>
      </c>
      <c r="N38" s="898">
        <f>AVERAGE(M38:M39)</f>
        <v>4.1666666666666661</v>
      </c>
      <c r="O38" s="926">
        <f>AVERAGE(N38:N40)</f>
        <v>4.1388888888888884</v>
      </c>
    </row>
    <row r="39" spans="1:15" ht="60.75" customHeight="1" thickBot="1">
      <c r="A39" s="1218"/>
      <c r="B39" s="1280"/>
      <c r="C39" s="872"/>
      <c r="D39" s="474" t="s">
        <v>1482</v>
      </c>
      <c r="E39" s="514">
        <v>15</v>
      </c>
      <c r="F39" s="494">
        <f>adminis_encu!L15</f>
        <v>3</v>
      </c>
      <c r="G39" s="494">
        <f>adminis_encu!M15</f>
        <v>4</v>
      </c>
      <c r="H39" s="494">
        <f>adminis_encu!N15</f>
        <v>1</v>
      </c>
      <c r="I39" s="494">
        <f>adminis_encu!O15</f>
        <v>1</v>
      </c>
      <c r="J39" s="494">
        <f>adminis_encu!P15</f>
        <v>0</v>
      </c>
      <c r="K39" s="479"/>
      <c r="L39" s="637">
        <f t="shared" si="0"/>
        <v>9</v>
      </c>
      <c r="M39" s="638">
        <f t="shared" si="1"/>
        <v>4</v>
      </c>
      <c r="N39" s="899"/>
      <c r="O39" s="927"/>
    </row>
    <row r="40" spans="1:15" ht="69" customHeight="1" thickBot="1">
      <c r="A40" s="1219"/>
      <c r="B40" s="100">
        <v>48</v>
      </c>
      <c r="C40" s="495" t="s">
        <v>1494</v>
      </c>
      <c r="D40" s="471" t="s">
        <v>217</v>
      </c>
      <c r="E40" s="515">
        <v>16</v>
      </c>
      <c r="F40" s="494">
        <f>adminis_encu!L16</f>
        <v>4</v>
      </c>
      <c r="G40" s="494">
        <f>adminis_encu!M16</f>
        <v>3</v>
      </c>
      <c r="H40" s="494">
        <f>adminis_encu!N16</f>
        <v>1</v>
      </c>
      <c r="I40" s="494">
        <f>adminis_encu!O16</f>
        <v>1</v>
      </c>
      <c r="J40" s="494">
        <f>adminis_encu!P16</f>
        <v>0</v>
      </c>
      <c r="K40" s="482" t="s">
        <v>1495</v>
      </c>
      <c r="L40" s="637">
        <f t="shared" si="0"/>
        <v>9</v>
      </c>
      <c r="M40" s="638">
        <f t="shared" si="1"/>
        <v>4.1111111111111107</v>
      </c>
      <c r="N40" s="639">
        <f>AVERAGE(M40)</f>
        <v>4.1111111111111107</v>
      </c>
      <c r="O40" s="928"/>
    </row>
    <row r="41" spans="1:15" ht="15.75" customHeight="1">
      <c r="C41" s="88"/>
    </row>
    <row r="42" spans="1:15" ht="15.75" customHeight="1">
      <c r="A42" s="30"/>
      <c r="C42" s="88"/>
    </row>
    <row r="43" spans="1:15" ht="15.75" customHeight="1">
      <c r="A43" s="31" t="s">
        <v>55</v>
      </c>
      <c r="C43" s="88"/>
    </row>
    <row r="44" spans="1:15" ht="15.75" customHeight="1">
      <c r="A44" s="30"/>
      <c r="C44" s="88"/>
    </row>
    <row r="45" spans="1:15" ht="15.75" customHeight="1">
      <c r="A45" s="30"/>
      <c r="C45" s="88"/>
      <c r="L45" s="1194" t="s">
        <v>1496</v>
      </c>
      <c r="M45" s="1194"/>
      <c r="N45" s="1194"/>
      <c r="O45" s="599">
        <f>AVERAGE(O25:O40)</f>
        <v>4.1188271604938276</v>
      </c>
    </row>
    <row r="46" spans="1:15" ht="15.75" customHeight="1">
      <c r="A46" s="30"/>
      <c r="C46" s="88"/>
    </row>
    <row r="47" spans="1:15" ht="15.75" customHeight="1">
      <c r="A47" s="30"/>
      <c r="C47" s="88"/>
    </row>
    <row r="48" spans="1:15" ht="15.75" customHeight="1">
      <c r="A48" s="30"/>
      <c r="C48" s="88"/>
    </row>
    <row r="49" spans="1:3" ht="15.75" customHeight="1">
      <c r="A49" s="30"/>
      <c r="C49" s="88"/>
    </row>
    <row r="50" spans="1:3" ht="15.75" customHeight="1">
      <c r="A50" s="30"/>
      <c r="C50" s="88"/>
    </row>
    <row r="51" spans="1:3" ht="15.75" customHeight="1">
      <c r="A51" s="30"/>
      <c r="C51" s="88"/>
    </row>
    <row r="52" spans="1:3" ht="15.75" customHeight="1">
      <c r="A52" s="30"/>
      <c r="C52" s="88"/>
    </row>
    <row r="53" spans="1:3" ht="15.75" customHeight="1">
      <c r="A53" s="30"/>
      <c r="C53" s="88"/>
    </row>
    <row r="54" spans="1:3" ht="15.75" customHeight="1">
      <c r="A54" s="30"/>
      <c r="C54" s="88"/>
    </row>
    <row r="55" spans="1:3" ht="15.75" customHeight="1">
      <c r="A55" s="30"/>
      <c r="C55" s="88"/>
    </row>
    <row r="56" spans="1:3" ht="15.75" customHeight="1">
      <c r="A56" s="30"/>
      <c r="C56" s="88"/>
    </row>
    <row r="57" spans="1:3" ht="15.75" customHeight="1">
      <c r="A57" s="30"/>
      <c r="C57" s="88"/>
    </row>
    <row r="58" spans="1:3" ht="15.75" customHeight="1">
      <c r="A58" s="30"/>
      <c r="C58" s="88"/>
    </row>
    <row r="59" spans="1:3" ht="15.75" customHeight="1">
      <c r="A59" s="30"/>
      <c r="C59" s="88"/>
    </row>
    <row r="60" spans="1:3" ht="15.75" customHeight="1">
      <c r="A60" s="30"/>
      <c r="C60" s="88"/>
    </row>
    <row r="61" spans="1:3" ht="15.75" customHeight="1">
      <c r="A61" s="30"/>
      <c r="C61" s="88"/>
    </row>
    <row r="62" spans="1:3" ht="15.75" customHeight="1">
      <c r="A62" s="30"/>
      <c r="C62" s="88"/>
    </row>
    <row r="63" spans="1:3" ht="15.75" customHeight="1">
      <c r="A63" s="30"/>
      <c r="C63" s="88"/>
    </row>
    <row r="64" spans="1:3" ht="15.75" customHeight="1">
      <c r="A64" s="30"/>
      <c r="C64" s="88"/>
    </row>
    <row r="65" spans="1:3" ht="15.75" customHeight="1">
      <c r="A65" s="30"/>
      <c r="C65" s="88"/>
    </row>
    <row r="66" spans="1:3" ht="15.75" customHeight="1">
      <c r="A66" s="30"/>
      <c r="C66" s="88"/>
    </row>
    <row r="67" spans="1:3" ht="15.75" customHeight="1">
      <c r="A67" s="30"/>
      <c r="C67" s="88"/>
    </row>
    <row r="68" spans="1:3" ht="15.75" customHeight="1">
      <c r="A68" s="30"/>
      <c r="C68" s="88"/>
    </row>
    <row r="69" spans="1:3" ht="15.75" customHeight="1">
      <c r="A69" s="30"/>
      <c r="C69" s="88"/>
    </row>
    <row r="70" spans="1:3" ht="15.75" customHeight="1">
      <c r="A70" s="30"/>
      <c r="C70" s="88"/>
    </row>
    <row r="71" spans="1:3" ht="15.75" customHeight="1">
      <c r="A71" s="30"/>
      <c r="C71" s="88"/>
    </row>
    <row r="72" spans="1:3" ht="15.75" customHeight="1">
      <c r="A72" s="30"/>
      <c r="C72" s="88"/>
    </row>
    <row r="73" spans="1:3" ht="15.75" customHeight="1">
      <c r="A73" s="30"/>
      <c r="C73" s="88"/>
    </row>
    <row r="74" spans="1:3" ht="15.75" customHeight="1">
      <c r="A74" s="30"/>
      <c r="C74" s="88"/>
    </row>
    <row r="75" spans="1:3" ht="15.75" customHeight="1">
      <c r="A75" s="30"/>
      <c r="C75" s="88"/>
    </row>
    <row r="76" spans="1:3" ht="15.75" customHeight="1">
      <c r="A76" s="30"/>
      <c r="C76" s="88"/>
    </row>
    <row r="77" spans="1:3" ht="15.75" customHeight="1">
      <c r="A77" s="30"/>
      <c r="C77" s="88"/>
    </row>
    <row r="78" spans="1:3" ht="15.75" customHeight="1">
      <c r="A78" s="30"/>
      <c r="C78" s="88"/>
    </row>
    <row r="79" spans="1:3" ht="15.75" customHeight="1">
      <c r="A79" s="30"/>
      <c r="C79" s="88"/>
    </row>
    <row r="80" spans="1:3" ht="15.75" customHeight="1">
      <c r="A80" s="30"/>
      <c r="C80" s="88"/>
    </row>
    <row r="81" spans="1:3" ht="15.75" customHeight="1">
      <c r="A81" s="30"/>
      <c r="C81" s="88"/>
    </row>
    <row r="82" spans="1:3" ht="15.75" customHeight="1">
      <c r="A82" s="30"/>
      <c r="C82" s="88"/>
    </row>
    <row r="83" spans="1:3" ht="15.75" customHeight="1">
      <c r="A83" s="30"/>
      <c r="C83" s="88"/>
    </row>
    <row r="84" spans="1:3" ht="15.75" customHeight="1">
      <c r="A84" s="30"/>
      <c r="C84" s="88"/>
    </row>
    <row r="85" spans="1:3" ht="15.75" customHeight="1">
      <c r="A85" s="30"/>
      <c r="C85" s="88"/>
    </row>
    <row r="86" spans="1:3" ht="15.75" customHeight="1">
      <c r="A86" s="30"/>
      <c r="C86" s="88"/>
    </row>
    <row r="87" spans="1:3" ht="15.75" customHeight="1">
      <c r="A87" s="30"/>
      <c r="C87" s="88"/>
    </row>
    <row r="88" spans="1:3" ht="15.75" customHeight="1">
      <c r="A88" s="30"/>
      <c r="C88" s="88"/>
    </row>
    <row r="89" spans="1:3" ht="15.75" customHeight="1">
      <c r="A89" s="30"/>
      <c r="C89" s="88"/>
    </row>
    <row r="90" spans="1:3" ht="15.75" customHeight="1">
      <c r="A90" s="30"/>
      <c r="C90" s="88"/>
    </row>
    <row r="91" spans="1:3" ht="15.75" customHeight="1">
      <c r="A91" s="30"/>
      <c r="C91" s="88"/>
    </row>
    <row r="92" spans="1:3" ht="15.75" customHeight="1">
      <c r="A92" s="30"/>
      <c r="C92" s="88"/>
    </row>
    <row r="93" spans="1:3" ht="15.75" customHeight="1">
      <c r="A93" s="30"/>
      <c r="C93" s="88"/>
    </row>
    <row r="94" spans="1:3" ht="15.75" customHeight="1">
      <c r="A94" s="30"/>
      <c r="C94" s="88"/>
    </row>
    <row r="95" spans="1:3" ht="15.75" customHeight="1">
      <c r="A95" s="30"/>
      <c r="C95" s="88"/>
    </row>
    <row r="96" spans="1:3" ht="15.75" customHeight="1">
      <c r="A96" s="30"/>
      <c r="C96" s="88"/>
    </row>
    <row r="97" spans="1:3" ht="15.75" customHeight="1">
      <c r="A97" s="30"/>
      <c r="C97" s="88"/>
    </row>
    <row r="98" spans="1:3" ht="15.75" customHeight="1">
      <c r="A98" s="30"/>
      <c r="C98" s="88"/>
    </row>
    <row r="99" spans="1:3" ht="15.75" customHeight="1">
      <c r="A99" s="30"/>
      <c r="C99" s="88"/>
    </row>
    <row r="100" spans="1:3" ht="15.75" customHeight="1">
      <c r="A100" s="30"/>
      <c r="C100" s="88"/>
    </row>
    <row r="101" spans="1:3" ht="15.75" customHeight="1">
      <c r="A101" s="30"/>
      <c r="C101" s="88"/>
    </row>
    <row r="102" spans="1:3" ht="15.75" customHeight="1">
      <c r="A102" s="30"/>
      <c r="C102" s="88"/>
    </row>
    <row r="103" spans="1:3" ht="15.75" customHeight="1">
      <c r="A103" s="30"/>
      <c r="C103" s="88"/>
    </row>
    <row r="104" spans="1:3" ht="15.75" customHeight="1">
      <c r="A104" s="30"/>
      <c r="C104" s="88"/>
    </row>
    <row r="105" spans="1:3" ht="15.75" customHeight="1">
      <c r="A105" s="30"/>
      <c r="C105" s="88"/>
    </row>
    <row r="106" spans="1:3" ht="15.75" customHeight="1">
      <c r="A106" s="30"/>
      <c r="C106" s="88"/>
    </row>
    <row r="107" spans="1:3" ht="15.75" customHeight="1">
      <c r="A107" s="30"/>
      <c r="C107" s="88"/>
    </row>
    <row r="108" spans="1:3" ht="15.75" customHeight="1">
      <c r="A108" s="30"/>
      <c r="C108" s="88"/>
    </row>
    <row r="109" spans="1:3" ht="15.75" customHeight="1">
      <c r="A109" s="30"/>
      <c r="C109" s="88"/>
    </row>
    <row r="110" spans="1:3" ht="15.75" customHeight="1">
      <c r="A110" s="30"/>
      <c r="C110" s="88"/>
    </row>
    <row r="111" spans="1:3" ht="15.75" customHeight="1">
      <c r="A111" s="30"/>
      <c r="C111" s="88"/>
    </row>
    <row r="112" spans="1:3" ht="15.75" customHeight="1">
      <c r="A112" s="30"/>
      <c r="C112" s="88"/>
    </row>
    <row r="113" spans="1:3" ht="15.75" customHeight="1">
      <c r="A113" s="30"/>
      <c r="C113" s="88"/>
    </row>
    <row r="114" spans="1:3" ht="15.75" customHeight="1">
      <c r="A114" s="30"/>
      <c r="C114" s="88"/>
    </row>
    <row r="115" spans="1:3" ht="15.75" customHeight="1">
      <c r="A115" s="30"/>
      <c r="C115" s="88"/>
    </row>
    <row r="116" spans="1:3" ht="15.75" customHeight="1">
      <c r="A116" s="30"/>
      <c r="C116" s="88"/>
    </row>
    <row r="117" spans="1:3" ht="15.75" customHeight="1">
      <c r="A117" s="30"/>
      <c r="C117" s="88"/>
    </row>
    <row r="118" spans="1:3" ht="15.75" customHeight="1">
      <c r="A118" s="30"/>
      <c r="C118" s="88"/>
    </row>
    <row r="119" spans="1:3" ht="15.75" customHeight="1">
      <c r="A119" s="30"/>
      <c r="C119" s="88"/>
    </row>
    <row r="120" spans="1:3" ht="15.75" customHeight="1">
      <c r="A120" s="30"/>
      <c r="C120" s="88"/>
    </row>
    <row r="121" spans="1:3" ht="15.75" customHeight="1">
      <c r="A121" s="30"/>
      <c r="C121" s="88"/>
    </row>
    <row r="122" spans="1:3" ht="15.75" customHeight="1">
      <c r="A122" s="30"/>
      <c r="C122" s="88"/>
    </row>
    <row r="123" spans="1:3" ht="15.75" customHeight="1">
      <c r="A123" s="30"/>
      <c r="C123" s="88"/>
    </row>
    <row r="124" spans="1:3" ht="15.75" customHeight="1">
      <c r="A124" s="30"/>
      <c r="C124" s="88"/>
    </row>
    <row r="125" spans="1:3" ht="15.75" customHeight="1">
      <c r="A125" s="30"/>
      <c r="C125" s="88"/>
    </row>
    <row r="126" spans="1:3" ht="15.75" customHeight="1">
      <c r="A126" s="30"/>
      <c r="C126" s="88"/>
    </row>
    <row r="127" spans="1:3" ht="15.75" customHeight="1">
      <c r="A127" s="30"/>
      <c r="C127" s="88"/>
    </row>
    <row r="128" spans="1:3" ht="15.75" customHeight="1">
      <c r="A128" s="30"/>
      <c r="C128" s="88"/>
    </row>
    <row r="129" spans="1:3" ht="15.75" customHeight="1">
      <c r="A129" s="30"/>
      <c r="C129" s="88"/>
    </row>
    <row r="130" spans="1:3" ht="15.75" customHeight="1">
      <c r="A130" s="30"/>
      <c r="C130" s="88"/>
    </row>
    <row r="131" spans="1:3" ht="15.75" customHeight="1">
      <c r="A131" s="30"/>
      <c r="C131" s="88"/>
    </row>
    <row r="132" spans="1:3" ht="15.75" customHeight="1">
      <c r="A132" s="30"/>
      <c r="C132" s="88"/>
    </row>
    <row r="133" spans="1:3" ht="15.75" customHeight="1">
      <c r="A133" s="30"/>
      <c r="C133" s="88"/>
    </row>
    <row r="134" spans="1:3" ht="15.75" customHeight="1">
      <c r="A134" s="30"/>
      <c r="C134" s="88"/>
    </row>
    <row r="135" spans="1:3" ht="15.75" customHeight="1">
      <c r="A135" s="30"/>
      <c r="C135" s="88"/>
    </row>
    <row r="136" spans="1:3" ht="15.75" customHeight="1">
      <c r="A136" s="30"/>
      <c r="C136" s="88"/>
    </row>
    <row r="137" spans="1:3" ht="15.75" customHeight="1">
      <c r="A137" s="30"/>
      <c r="C137" s="88"/>
    </row>
    <row r="138" spans="1:3" ht="15.75" customHeight="1">
      <c r="A138" s="30"/>
      <c r="C138" s="88"/>
    </row>
    <row r="139" spans="1:3" ht="15.75" customHeight="1">
      <c r="A139" s="30"/>
      <c r="C139" s="88"/>
    </row>
    <row r="140" spans="1:3" ht="15.75" customHeight="1">
      <c r="A140" s="30"/>
      <c r="C140" s="88"/>
    </row>
    <row r="141" spans="1:3" ht="15.75" customHeight="1">
      <c r="A141" s="30"/>
      <c r="C141" s="88"/>
    </row>
    <row r="142" spans="1:3" ht="15.75" customHeight="1">
      <c r="A142" s="30"/>
      <c r="C142" s="88"/>
    </row>
    <row r="143" spans="1:3" ht="15.75" customHeight="1">
      <c r="A143" s="30"/>
      <c r="C143" s="88"/>
    </row>
    <row r="144" spans="1:3" ht="15.75" customHeight="1">
      <c r="A144" s="30"/>
      <c r="C144" s="88"/>
    </row>
    <row r="145" spans="1:3" ht="15.75" customHeight="1">
      <c r="A145" s="30"/>
      <c r="C145" s="88"/>
    </row>
    <row r="146" spans="1:3" ht="15.75" customHeight="1">
      <c r="A146" s="30"/>
      <c r="C146" s="88"/>
    </row>
    <row r="147" spans="1:3" ht="15.75" customHeight="1">
      <c r="A147" s="30"/>
      <c r="C147" s="88"/>
    </row>
    <row r="148" spans="1:3" ht="15.75" customHeight="1">
      <c r="A148" s="30"/>
      <c r="C148" s="88"/>
    </row>
    <row r="149" spans="1:3" ht="15.75" customHeight="1">
      <c r="A149" s="30"/>
      <c r="C149" s="88"/>
    </row>
    <row r="150" spans="1:3" ht="15.75" customHeight="1">
      <c r="A150" s="30"/>
      <c r="C150" s="88"/>
    </row>
    <row r="151" spans="1:3" ht="15.75" customHeight="1">
      <c r="A151" s="30"/>
      <c r="C151" s="88"/>
    </row>
    <row r="152" spans="1:3" ht="15.75" customHeight="1">
      <c r="A152" s="30"/>
      <c r="C152" s="88"/>
    </row>
    <row r="153" spans="1:3" ht="15.75" customHeight="1">
      <c r="A153" s="30"/>
      <c r="C153" s="88"/>
    </row>
    <row r="154" spans="1:3" ht="15.75" customHeight="1">
      <c r="A154" s="30"/>
      <c r="C154" s="88"/>
    </row>
    <row r="155" spans="1:3" ht="15.75" customHeight="1">
      <c r="A155" s="30"/>
      <c r="C155" s="88"/>
    </row>
    <row r="156" spans="1:3" ht="15.75" customHeight="1">
      <c r="A156" s="30"/>
      <c r="C156" s="88"/>
    </row>
    <row r="157" spans="1:3" ht="15.75" customHeight="1">
      <c r="A157" s="30"/>
      <c r="C157" s="88"/>
    </row>
    <row r="158" spans="1:3" ht="15.75" customHeight="1">
      <c r="A158" s="30"/>
      <c r="C158" s="88"/>
    </row>
    <row r="159" spans="1:3" ht="15.75" customHeight="1">
      <c r="A159" s="30"/>
      <c r="C159" s="88"/>
    </row>
    <row r="160" spans="1:3" ht="15.75" customHeight="1">
      <c r="A160" s="30"/>
      <c r="C160" s="88"/>
    </row>
    <row r="161" spans="1:3" ht="15.75" customHeight="1">
      <c r="A161" s="30"/>
      <c r="C161" s="88"/>
    </row>
    <row r="162" spans="1:3" ht="15.75" customHeight="1">
      <c r="A162" s="30"/>
      <c r="C162" s="88"/>
    </row>
    <row r="163" spans="1:3" ht="15.75" customHeight="1">
      <c r="A163" s="30"/>
      <c r="C163" s="88"/>
    </row>
    <row r="164" spans="1:3" ht="15.75" customHeight="1">
      <c r="A164" s="30"/>
      <c r="C164" s="88"/>
    </row>
    <row r="165" spans="1:3" ht="15.75" customHeight="1">
      <c r="A165" s="30"/>
      <c r="C165" s="88"/>
    </row>
    <row r="166" spans="1:3" ht="15.75" customHeight="1">
      <c r="A166" s="30"/>
      <c r="C166" s="88"/>
    </row>
    <row r="167" spans="1:3" ht="15.75" customHeight="1">
      <c r="A167" s="30"/>
      <c r="C167" s="88"/>
    </row>
    <row r="168" spans="1:3" ht="15.75" customHeight="1">
      <c r="A168" s="30"/>
      <c r="C168" s="88"/>
    </row>
    <row r="169" spans="1:3" ht="15.75" customHeight="1">
      <c r="A169" s="30"/>
      <c r="C169" s="88"/>
    </row>
    <row r="170" spans="1:3" ht="15.75" customHeight="1">
      <c r="A170" s="30"/>
      <c r="C170" s="88"/>
    </row>
    <row r="171" spans="1:3" ht="15.75" customHeight="1">
      <c r="A171" s="30"/>
      <c r="C171" s="88"/>
    </row>
    <row r="172" spans="1:3" ht="15.75" customHeight="1">
      <c r="A172" s="30"/>
      <c r="C172" s="88"/>
    </row>
    <row r="173" spans="1:3" ht="15.75" customHeight="1">
      <c r="A173" s="30"/>
      <c r="C173" s="88"/>
    </row>
    <row r="174" spans="1:3" ht="15.75" customHeight="1">
      <c r="A174" s="30"/>
      <c r="C174" s="88"/>
    </row>
    <row r="175" spans="1:3" ht="15.75" customHeight="1">
      <c r="A175" s="30"/>
      <c r="C175" s="88"/>
    </row>
    <row r="176" spans="1:3" ht="15.75" customHeight="1">
      <c r="A176" s="30"/>
      <c r="C176" s="88"/>
    </row>
    <row r="177" spans="1:3" ht="15.75" customHeight="1">
      <c r="A177" s="30"/>
      <c r="C177" s="88"/>
    </row>
    <row r="178" spans="1:3" ht="15.75" customHeight="1">
      <c r="A178" s="30"/>
      <c r="C178" s="88"/>
    </row>
    <row r="179" spans="1:3" ht="15.75" customHeight="1">
      <c r="A179" s="30"/>
      <c r="C179" s="88"/>
    </row>
    <row r="180" spans="1:3" ht="15.75" customHeight="1">
      <c r="A180" s="30"/>
      <c r="C180" s="88"/>
    </row>
    <row r="181" spans="1:3" ht="15.75" customHeight="1">
      <c r="A181" s="30"/>
      <c r="C181" s="88"/>
    </row>
    <row r="182" spans="1:3" ht="15.75" customHeight="1">
      <c r="A182" s="30"/>
      <c r="C182" s="88"/>
    </row>
    <row r="183" spans="1:3" ht="15.75" customHeight="1">
      <c r="A183" s="30"/>
      <c r="C183" s="88"/>
    </row>
    <row r="184" spans="1:3" ht="15.75" customHeight="1">
      <c r="A184" s="30"/>
      <c r="C184" s="88"/>
    </row>
    <row r="185" spans="1:3" ht="15.75" customHeight="1">
      <c r="A185" s="30"/>
      <c r="C185" s="88"/>
    </row>
    <row r="186" spans="1:3" ht="15.75" customHeight="1">
      <c r="A186" s="30"/>
      <c r="C186" s="88"/>
    </row>
    <row r="187" spans="1:3" ht="15.75" customHeight="1">
      <c r="A187" s="30"/>
      <c r="C187" s="88"/>
    </row>
    <row r="188" spans="1:3" ht="15.75" customHeight="1">
      <c r="A188" s="30"/>
      <c r="C188" s="88"/>
    </row>
    <row r="189" spans="1:3" ht="15.75" customHeight="1">
      <c r="A189" s="30"/>
      <c r="C189" s="88"/>
    </row>
    <row r="190" spans="1:3" ht="15.75" customHeight="1">
      <c r="A190" s="30"/>
      <c r="C190" s="88"/>
    </row>
    <row r="191" spans="1:3" ht="15.75" customHeight="1">
      <c r="A191" s="30"/>
      <c r="C191" s="88"/>
    </row>
    <row r="192" spans="1:3" ht="15.75" customHeight="1">
      <c r="A192" s="30"/>
      <c r="C192" s="88"/>
    </row>
    <row r="193" spans="1:3" ht="15.75" customHeight="1">
      <c r="A193" s="30"/>
      <c r="C193" s="88"/>
    </row>
    <row r="194" spans="1:3" ht="15.75" customHeight="1">
      <c r="A194" s="30"/>
      <c r="C194" s="88"/>
    </row>
    <row r="195" spans="1:3" ht="15.75" customHeight="1">
      <c r="A195" s="30"/>
      <c r="C195" s="88"/>
    </row>
    <row r="196" spans="1:3" ht="15.75" customHeight="1">
      <c r="A196" s="30"/>
      <c r="C196" s="88"/>
    </row>
    <row r="197" spans="1:3" ht="15.75" customHeight="1">
      <c r="A197" s="30"/>
      <c r="C197" s="88"/>
    </row>
    <row r="198" spans="1:3" ht="15.75" customHeight="1">
      <c r="A198" s="30"/>
      <c r="C198" s="88"/>
    </row>
    <row r="199" spans="1:3" ht="15.75" customHeight="1">
      <c r="A199" s="30"/>
      <c r="C199" s="88"/>
    </row>
    <row r="200" spans="1:3" ht="15.75" customHeight="1">
      <c r="A200" s="30"/>
      <c r="C200" s="88"/>
    </row>
    <row r="201" spans="1:3" ht="15.75" customHeight="1">
      <c r="A201" s="30"/>
      <c r="C201" s="88"/>
    </row>
    <row r="202" spans="1:3" ht="15.75" customHeight="1">
      <c r="A202" s="30"/>
      <c r="C202" s="88"/>
    </row>
    <row r="203" spans="1:3" ht="15.75" customHeight="1">
      <c r="A203" s="30"/>
      <c r="C203" s="88"/>
    </row>
    <row r="204" spans="1:3" ht="15.75" customHeight="1">
      <c r="A204" s="30"/>
      <c r="C204" s="88"/>
    </row>
    <row r="205" spans="1:3" ht="15.75" customHeight="1">
      <c r="A205" s="30"/>
      <c r="C205" s="88"/>
    </row>
    <row r="206" spans="1:3" ht="15.75" customHeight="1">
      <c r="A206" s="30"/>
      <c r="C206" s="88"/>
    </row>
    <row r="207" spans="1:3" ht="15.75" customHeight="1">
      <c r="A207" s="30"/>
      <c r="C207" s="88"/>
    </row>
    <row r="208" spans="1:3" ht="15.75" customHeight="1">
      <c r="A208" s="30"/>
      <c r="C208" s="88"/>
    </row>
    <row r="209" spans="1:3" ht="15.75" customHeight="1">
      <c r="A209" s="30"/>
      <c r="C209" s="88"/>
    </row>
    <row r="210" spans="1:3" ht="15.75" customHeight="1">
      <c r="A210" s="30"/>
      <c r="C210" s="88"/>
    </row>
    <row r="211" spans="1:3" ht="15.75" customHeight="1">
      <c r="A211" s="30"/>
      <c r="C211" s="88"/>
    </row>
    <row r="212" spans="1:3" ht="15.75" customHeight="1">
      <c r="A212" s="30"/>
      <c r="C212" s="88"/>
    </row>
    <row r="213" spans="1:3" ht="15.75" customHeight="1">
      <c r="A213" s="30"/>
      <c r="C213" s="88"/>
    </row>
    <row r="214" spans="1:3" ht="15.75" customHeight="1">
      <c r="A214" s="30"/>
      <c r="C214" s="88"/>
    </row>
    <row r="215" spans="1:3" ht="15.75" customHeight="1">
      <c r="A215" s="30"/>
      <c r="C215" s="88"/>
    </row>
    <row r="216" spans="1:3" ht="15.75" customHeight="1">
      <c r="A216" s="30"/>
      <c r="C216" s="88"/>
    </row>
    <row r="217" spans="1:3" ht="15.75" customHeight="1">
      <c r="A217" s="30"/>
      <c r="C217" s="88"/>
    </row>
    <row r="218" spans="1:3" ht="15.75" customHeight="1">
      <c r="A218" s="30"/>
      <c r="C218" s="88"/>
    </row>
    <row r="219" spans="1:3" ht="15.75" customHeight="1">
      <c r="A219" s="30"/>
      <c r="C219" s="88"/>
    </row>
    <row r="220" spans="1:3" ht="15.75" customHeight="1">
      <c r="A220" s="30"/>
      <c r="C220" s="88"/>
    </row>
    <row r="221" spans="1:3" ht="15.75" customHeight="1">
      <c r="A221" s="30"/>
      <c r="C221" s="88"/>
    </row>
    <row r="222" spans="1:3" ht="15.75" customHeight="1">
      <c r="A222" s="30"/>
      <c r="C222" s="88"/>
    </row>
    <row r="223" spans="1:3" ht="15.75" customHeight="1">
      <c r="A223" s="30"/>
      <c r="C223" s="88"/>
    </row>
    <row r="224" spans="1:3" ht="15.75" customHeight="1">
      <c r="A224" s="30"/>
      <c r="C224" s="88"/>
    </row>
    <row r="225" spans="1:3" ht="15.75" customHeight="1">
      <c r="A225" s="30"/>
      <c r="C225" s="88"/>
    </row>
    <row r="226" spans="1:3" ht="15.75" customHeight="1">
      <c r="A226" s="30"/>
      <c r="C226" s="88"/>
    </row>
    <row r="227" spans="1:3" ht="15.75" customHeight="1">
      <c r="A227" s="30"/>
      <c r="C227" s="88"/>
    </row>
    <row r="228" spans="1:3" ht="15.75" customHeight="1">
      <c r="A228" s="30"/>
      <c r="C228" s="88"/>
    </row>
    <row r="229" spans="1:3" ht="15.75" customHeight="1">
      <c r="A229" s="30"/>
      <c r="C229" s="88"/>
    </row>
    <row r="230" spans="1:3" ht="15.75" customHeight="1">
      <c r="A230" s="30"/>
      <c r="C230" s="88"/>
    </row>
    <row r="231" spans="1:3" ht="15.75" customHeight="1">
      <c r="A231" s="30"/>
      <c r="C231" s="88"/>
    </row>
    <row r="232" spans="1:3" ht="15.75" customHeight="1">
      <c r="A232" s="30"/>
      <c r="C232" s="88"/>
    </row>
    <row r="233" spans="1:3" ht="15.75" customHeight="1">
      <c r="A233" s="30"/>
      <c r="C233" s="88"/>
    </row>
    <row r="234" spans="1:3" ht="15.75" customHeight="1">
      <c r="A234" s="30"/>
      <c r="C234" s="88"/>
    </row>
    <row r="235" spans="1:3" ht="15.75" customHeight="1">
      <c r="A235" s="30"/>
      <c r="C235" s="88"/>
    </row>
    <row r="236" spans="1:3" ht="15.75" customHeight="1">
      <c r="A236" s="30"/>
      <c r="C236" s="88"/>
    </row>
    <row r="237" spans="1:3" ht="15.75" customHeight="1"/>
    <row r="238" spans="1:3" ht="15.75" customHeight="1"/>
    <row r="239" spans="1:3" ht="15.75" customHeight="1"/>
    <row r="240" spans="1: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sheetData>
  <mergeCells count="31">
    <mergeCell ref="A33:A37"/>
    <mergeCell ref="C38:C39"/>
    <mergeCell ref="B34:B36"/>
    <mergeCell ref="C34:C36"/>
    <mergeCell ref="A38:A40"/>
    <mergeCell ref="B38:B39"/>
    <mergeCell ref="A30:A32"/>
    <mergeCell ref="B30:B32"/>
    <mergeCell ref="B25:B27"/>
    <mergeCell ref="C30:C32"/>
    <mergeCell ref="A1:J1"/>
    <mergeCell ref="A2:J2"/>
    <mergeCell ref="A5:J5"/>
    <mergeCell ref="C28:C29"/>
    <mergeCell ref="A13:B13"/>
    <mergeCell ref="A8:B8"/>
    <mergeCell ref="A3:J3"/>
    <mergeCell ref="A4:J4"/>
    <mergeCell ref="B28:B29"/>
    <mergeCell ref="A25:A29"/>
    <mergeCell ref="C25:C27"/>
    <mergeCell ref="N25:N27"/>
    <mergeCell ref="N28:N29"/>
    <mergeCell ref="O25:O29"/>
    <mergeCell ref="N30:N32"/>
    <mergeCell ref="O30:O32"/>
    <mergeCell ref="N34:N36"/>
    <mergeCell ref="O33:O37"/>
    <mergeCell ref="N38:N39"/>
    <mergeCell ref="O38:O40"/>
    <mergeCell ref="L45:N45"/>
  </mergeCells>
  <pageMargins left="1.3779527559055118" right="0.39370078740157483" top="0.74803149606299213" bottom="0.59055118110236227" header="0" footer="0"/>
  <pageSetup paperSize="5" scale="7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4:Q63"/>
  <sheetViews>
    <sheetView tabSelected="1" topLeftCell="G44" zoomScale="77" zoomScaleNormal="77" workbookViewId="0">
      <selection activeCell="Q51" sqref="Q50:Q51"/>
    </sheetView>
  </sheetViews>
  <sheetFormatPr defaultColWidth="11" defaultRowHeight="14.25"/>
  <cols>
    <col min="1" max="1" width="32.375" bestFit="1" customWidth="1"/>
    <col min="2" max="2" width="17.5" customWidth="1"/>
    <col min="3" max="3" width="51.25" customWidth="1"/>
    <col min="4" max="4" width="17" customWidth="1"/>
    <col min="5" max="5" width="12.625" customWidth="1"/>
    <col min="6" max="6" width="20.875" customWidth="1"/>
    <col min="7" max="7" width="14" customWidth="1"/>
    <col min="8" max="8" width="14.125" customWidth="1"/>
    <col min="9" max="9" width="13.5" customWidth="1"/>
    <col min="10" max="10" width="15.125" customWidth="1"/>
    <col min="11" max="11" width="14.875" customWidth="1"/>
    <col min="12" max="12" width="15.125" customWidth="1"/>
    <col min="13" max="13" width="12" customWidth="1"/>
    <col min="14" max="14" width="16.375" customWidth="1"/>
    <col min="15" max="15" width="17.125" bestFit="1" customWidth="1"/>
    <col min="16" max="17" width="14.5" bestFit="1" customWidth="1"/>
  </cols>
  <sheetData>
    <row r="4" spans="1:17" ht="15">
      <c r="C4" s="46"/>
      <c r="D4" s="46"/>
      <c r="E4" s="783" t="s">
        <v>1497</v>
      </c>
      <c r="F4" s="641"/>
      <c r="G4" s="783" t="s">
        <v>1498</v>
      </c>
      <c r="H4" s="649"/>
      <c r="I4" s="783" t="s">
        <v>1499</v>
      </c>
      <c r="J4" s="661"/>
      <c r="K4" s="783" t="s">
        <v>1500</v>
      </c>
      <c r="L4" s="670"/>
      <c r="M4" s="783" t="s">
        <v>1501</v>
      </c>
      <c r="N4" s="674"/>
      <c r="O4" s="784" t="s">
        <v>1502</v>
      </c>
      <c r="P4" s="682"/>
      <c r="Q4" s="46"/>
    </row>
    <row r="5" spans="1:17">
      <c r="A5" t="s">
        <v>1503</v>
      </c>
      <c r="C5" s="46"/>
      <c r="D5" s="46"/>
      <c r="E5" s="642"/>
      <c r="F5" s="643"/>
      <c r="G5" s="650"/>
      <c r="H5" s="651"/>
      <c r="I5" s="662"/>
      <c r="J5" s="663"/>
      <c r="K5" s="657"/>
      <c r="L5" s="671"/>
      <c r="M5" s="675"/>
      <c r="N5" s="676"/>
      <c r="O5" s="683"/>
      <c r="P5" s="684"/>
      <c r="Q5" s="46"/>
    </row>
    <row r="6" spans="1:17">
      <c r="A6" t="s">
        <v>9</v>
      </c>
      <c r="C6" s="46"/>
      <c r="D6" s="46"/>
      <c r="E6" s="644">
        <v>7</v>
      </c>
      <c r="F6" s="643"/>
      <c r="G6" s="652">
        <v>11</v>
      </c>
      <c r="H6" s="651"/>
      <c r="I6" s="664">
        <v>114</v>
      </c>
      <c r="J6" s="663"/>
      <c r="K6" s="658">
        <v>3</v>
      </c>
      <c r="L6" s="671"/>
      <c r="M6" s="677">
        <v>2</v>
      </c>
      <c r="N6" s="676"/>
      <c r="O6" s="685">
        <v>4</v>
      </c>
      <c r="P6" s="684"/>
      <c r="Q6" s="46"/>
    </row>
    <row r="7" spans="1:17">
      <c r="A7" t="s">
        <v>10</v>
      </c>
      <c r="C7" s="46"/>
      <c r="D7" s="46"/>
      <c r="E7" s="644">
        <v>8</v>
      </c>
      <c r="F7" s="643"/>
      <c r="G7" s="652">
        <v>24</v>
      </c>
      <c r="H7" s="651"/>
      <c r="I7" s="664">
        <v>155</v>
      </c>
      <c r="J7" s="663"/>
      <c r="K7" s="658">
        <v>7</v>
      </c>
      <c r="L7" s="671"/>
      <c r="M7" s="677">
        <v>0</v>
      </c>
      <c r="N7" s="676"/>
      <c r="O7" s="685">
        <v>5</v>
      </c>
      <c r="P7" s="684"/>
      <c r="Q7" s="46"/>
    </row>
    <row r="8" spans="1:17">
      <c r="A8" t="s">
        <v>11</v>
      </c>
      <c r="C8" s="46"/>
      <c r="D8" s="46"/>
      <c r="E8" s="644">
        <v>2018</v>
      </c>
      <c r="F8" s="643"/>
      <c r="G8" s="652"/>
      <c r="H8" s="651"/>
      <c r="I8" s="665"/>
      <c r="J8" s="663"/>
      <c r="K8" s="658"/>
      <c r="L8" s="671"/>
      <c r="M8" s="677"/>
      <c r="N8" s="676"/>
      <c r="O8" s="685"/>
      <c r="P8" s="684"/>
      <c r="Q8" s="46"/>
    </row>
    <row r="9" spans="1:17">
      <c r="C9" s="46"/>
      <c r="D9" s="46"/>
      <c r="E9" s="644"/>
      <c r="F9" s="643"/>
      <c r="G9" s="652"/>
      <c r="H9" s="651"/>
      <c r="I9" s="665"/>
      <c r="J9" s="663"/>
      <c r="K9" s="658"/>
      <c r="L9" s="671"/>
      <c r="M9" s="677"/>
      <c r="N9" s="676"/>
      <c r="O9" s="685"/>
      <c r="P9" s="684"/>
      <c r="Q9" s="46"/>
    </row>
    <row r="10" spans="1:17">
      <c r="A10" t="s">
        <v>12</v>
      </c>
      <c r="C10" s="46"/>
      <c r="D10" s="46"/>
      <c r="E10" s="644">
        <v>84</v>
      </c>
      <c r="F10" s="643"/>
      <c r="G10" s="652">
        <v>41</v>
      </c>
      <c r="H10" s="651"/>
      <c r="I10" s="665">
        <v>439</v>
      </c>
      <c r="J10" s="663"/>
      <c r="K10" s="658">
        <v>12</v>
      </c>
      <c r="L10" s="671"/>
      <c r="M10" s="677">
        <v>4</v>
      </c>
      <c r="N10" s="676"/>
      <c r="O10" s="685">
        <v>11</v>
      </c>
      <c r="P10" s="684"/>
      <c r="Q10" s="46"/>
    </row>
    <row r="11" spans="1:17">
      <c r="A11" t="s">
        <v>13</v>
      </c>
      <c r="C11" s="46"/>
      <c r="D11" s="46"/>
      <c r="E11" s="644">
        <v>14</v>
      </c>
      <c r="F11" s="643"/>
      <c r="G11" s="652">
        <v>35</v>
      </c>
      <c r="H11" s="651"/>
      <c r="I11" s="665">
        <v>274</v>
      </c>
      <c r="J11" s="663"/>
      <c r="K11" s="658">
        <v>10</v>
      </c>
      <c r="L11" s="671"/>
      <c r="M11" s="677">
        <v>2</v>
      </c>
      <c r="N11" s="676"/>
      <c r="O11" s="685">
        <v>9</v>
      </c>
      <c r="P11" s="684"/>
      <c r="Q11" s="46"/>
    </row>
    <row r="12" spans="1:17">
      <c r="A12" t="s">
        <v>14</v>
      </c>
      <c r="C12" s="46"/>
      <c r="D12" s="46"/>
      <c r="E12" s="645">
        <v>16.666666666666668</v>
      </c>
      <c r="F12" s="646"/>
      <c r="G12" s="653">
        <v>85.365853658536579</v>
      </c>
      <c r="H12" s="654"/>
      <c r="I12" s="666">
        <v>62.414578587699317</v>
      </c>
      <c r="J12" s="667"/>
      <c r="K12" s="659">
        <v>83.333333333333329</v>
      </c>
      <c r="L12" s="672"/>
      <c r="M12" s="678">
        <v>50</v>
      </c>
      <c r="N12" s="679"/>
      <c r="O12" s="686">
        <v>81.818181818181813</v>
      </c>
      <c r="P12" s="684"/>
      <c r="Q12" s="46"/>
    </row>
    <row r="13" spans="1:17">
      <c r="C13" s="46"/>
      <c r="D13" s="46"/>
      <c r="E13" s="647"/>
      <c r="F13" s="648"/>
      <c r="G13" s="655"/>
      <c r="H13" s="656"/>
      <c r="I13" s="668"/>
      <c r="J13" s="669"/>
      <c r="K13" s="660"/>
      <c r="L13" s="673"/>
      <c r="M13" s="680"/>
      <c r="N13" s="681"/>
      <c r="O13" s="687"/>
      <c r="P13" s="684"/>
      <c r="Q13" s="46"/>
    </row>
    <row r="14" spans="1:17" ht="43.5">
      <c r="A14" s="781" t="s">
        <v>16</v>
      </c>
      <c r="B14" s="781" t="s">
        <v>18</v>
      </c>
      <c r="C14" s="782" t="s">
        <v>1504</v>
      </c>
      <c r="D14" s="794" t="s">
        <v>1505</v>
      </c>
      <c r="E14" s="785" t="s">
        <v>1497</v>
      </c>
      <c r="F14" s="786" t="s">
        <v>1506</v>
      </c>
      <c r="G14" s="787" t="s">
        <v>1498</v>
      </c>
      <c r="H14" s="786" t="s">
        <v>1507</v>
      </c>
      <c r="I14" s="787" t="s">
        <v>1499</v>
      </c>
      <c r="J14" s="786" t="s">
        <v>1508</v>
      </c>
      <c r="K14" s="788" t="s">
        <v>1500</v>
      </c>
      <c r="L14" s="789" t="s">
        <v>1509</v>
      </c>
      <c r="M14" s="788" t="s">
        <v>1501</v>
      </c>
      <c r="N14" s="790" t="s">
        <v>1510</v>
      </c>
      <c r="O14" s="791" t="s">
        <v>1502</v>
      </c>
      <c r="P14" s="790" t="s">
        <v>1511</v>
      </c>
      <c r="Q14" s="792" t="s">
        <v>1512</v>
      </c>
    </row>
    <row r="15" spans="1:17" ht="20.25" customHeight="1">
      <c r="A15" s="1240" t="s">
        <v>1513</v>
      </c>
      <c r="B15" s="696">
        <v>1</v>
      </c>
      <c r="C15" s="697" t="s">
        <v>225</v>
      </c>
      <c r="D15" s="793">
        <f>AVERAGE(E15,G15,I15,M15,O15)</f>
        <v>4.34</v>
      </c>
      <c r="E15" s="698">
        <v>4.3</v>
      </c>
      <c r="F15" s="1251">
        <f>AVERAGE(E15:E16)</f>
        <v>4.3499999999999996</v>
      </c>
      <c r="G15" s="699">
        <v>4.4000000000000004</v>
      </c>
      <c r="H15" s="1251">
        <f>AVERAGE(G15:G16)</f>
        <v>4.3000000000000007</v>
      </c>
      <c r="I15" s="700">
        <v>4</v>
      </c>
      <c r="J15" s="1251">
        <f>AVERAGE(I15:I16)</f>
        <v>4</v>
      </c>
      <c r="K15" s="701"/>
      <c r="L15" s="1232">
        <f>AVERAGE(K16)</f>
        <v>4</v>
      </c>
      <c r="M15" s="702">
        <v>4.8</v>
      </c>
      <c r="N15" s="1249">
        <f>AVERAGE(M15:M16)</f>
        <v>4.75</v>
      </c>
      <c r="O15" s="703">
        <v>4.2</v>
      </c>
      <c r="P15" s="1251">
        <f>AVERAGE(O15:O16)</f>
        <v>4.1500000000000004</v>
      </c>
      <c r="Q15" s="1261">
        <f>AVERAGE(F15,H15,J15,L15,N15,P15)</f>
        <v>4.2583333333333329</v>
      </c>
    </row>
    <row r="16" spans="1:17" ht="25.5" customHeight="1">
      <c r="A16" s="1242"/>
      <c r="B16" s="704">
        <v>2</v>
      </c>
      <c r="C16" s="705" t="s">
        <v>36</v>
      </c>
      <c r="D16" s="798">
        <f>AVERAGE(E16,G16,I16,K16,M16,O16)</f>
        <v>4.2333333333333334</v>
      </c>
      <c r="E16" s="706">
        <v>4.4000000000000004</v>
      </c>
      <c r="F16" s="1252"/>
      <c r="G16" s="707">
        <v>4.2</v>
      </c>
      <c r="H16" s="1252"/>
      <c r="I16" s="708">
        <v>4</v>
      </c>
      <c r="J16" s="1252"/>
      <c r="K16" s="708">
        <v>4</v>
      </c>
      <c r="L16" s="1231"/>
      <c r="M16" s="709">
        <v>4.7</v>
      </c>
      <c r="N16" s="1250"/>
      <c r="O16" s="710">
        <v>4.0999999999999996</v>
      </c>
      <c r="P16" s="1252"/>
      <c r="Q16" s="1262"/>
    </row>
    <row r="17" spans="1:17" ht="20.25" customHeight="1">
      <c r="A17" s="1253" t="s">
        <v>90</v>
      </c>
      <c r="B17" s="726">
        <v>3</v>
      </c>
      <c r="C17" s="750" t="s">
        <v>91</v>
      </c>
      <c r="D17" s="795">
        <f>AVERAGE(G17,I17,M17)</f>
        <v>4.4666666666666668</v>
      </c>
      <c r="E17" s="751"/>
      <c r="F17" s="752"/>
      <c r="G17" s="737">
        <v>4.5</v>
      </c>
      <c r="H17" s="1256">
        <f>AVERAGE(G17:G21)</f>
        <v>4.3</v>
      </c>
      <c r="I17" s="737">
        <v>3.9</v>
      </c>
      <c r="J17" s="1256">
        <f>AVERAGE(I17:I21)</f>
        <v>3.78</v>
      </c>
      <c r="K17" s="753"/>
      <c r="L17" s="754"/>
      <c r="M17" s="737">
        <v>5</v>
      </c>
      <c r="N17" s="1256">
        <f>AVERAGE(M17:M21)</f>
        <v>4.84</v>
      </c>
      <c r="O17" s="751"/>
      <c r="P17" s="752"/>
      <c r="Q17" s="1263">
        <f>AVERAGE(H17,J17,N17)</f>
        <v>4.3066666666666666</v>
      </c>
    </row>
    <row r="18" spans="1:17" ht="21.75" customHeight="1">
      <c r="A18" s="1254"/>
      <c r="B18" s="688">
        <v>4</v>
      </c>
      <c r="C18" s="755" t="s">
        <v>93</v>
      </c>
      <c r="D18" s="796">
        <f t="shared" ref="D18:D21" si="0">AVERAGE(G18,I18,M18)</f>
        <v>4.333333333333333</v>
      </c>
      <c r="E18" s="751"/>
      <c r="F18" s="752"/>
      <c r="G18" s="756">
        <v>4.3</v>
      </c>
      <c r="H18" s="1257"/>
      <c r="I18" s="756">
        <v>3.7</v>
      </c>
      <c r="J18" s="1257"/>
      <c r="K18" s="757"/>
      <c r="L18" s="758"/>
      <c r="M18" s="756">
        <v>5</v>
      </c>
      <c r="N18" s="1257"/>
      <c r="O18" s="751"/>
      <c r="P18" s="752"/>
      <c r="Q18" s="1264"/>
    </row>
    <row r="19" spans="1:17" ht="20.25" customHeight="1">
      <c r="A19" s="1254"/>
      <c r="B19" s="688">
        <v>5</v>
      </c>
      <c r="C19" s="755" t="s">
        <v>95</v>
      </c>
      <c r="D19" s="796">
        <f t="shared" si="0"/>
        <v>4.1000000000000005</v>
      </c>
      <c r="E19" s="751"/>
      <c r="F19" s="752"/>
      <c r="G19" s="756">
        <v>4.0999999999999996</v>
      </c>
      <c r="H19" s="1257"/>
      <c r="I19" s="756">
        <v>3.7</v>
      </c>
      <c r="J19" s="1257"/>
      <c r="K19" s="757"/>
      <c r="L19" s="758"/>
      <c r="M19" s="759">
        <v>4.5</v>
      </c>
      <c r="N19" s="1257"/>
      <c r="O19" s="751"/>
      <c r="P19" s="752"/>
      <c r="Q19" s="1264"/>
    </row>
    <row r="20" spans="1:17" ht="24.75" customHeight="1">
      <c r="A20" s="1254"/>
      <c r="B20" s="688">
        <v>6</v>
      </c>
      <c r="C20" s="755" t="s">
        <v>97</v>
      </c>
      <c r="D20" s="796">
        <f t="shared" si="0"/>
        <v>4.2</v>
      </c>
      <c r="E20" s="751"/>
      <c r="F20" s="752"/>
      <c r="G20" s="756">
        <v>4.3</v>
      </c>
      <c r="H20" s="1257"/>
      <c r="I20" s="756">
        <v>3.6</v>
      </c>
      <c r="J20" s="1257"/>
      <c r="K20" s="757"/>
      <c r="L20" s="758"/>
      <c r="M20" s="756">
        <v>4.7</v>
      </c>
      <c r="N20" s="1257"/>
      <c r="O20" s="751"/>
      <c r="P20" s="752"/>
      <c r="Q20" s="1264"/>
    </row>
    <row r="21" spans="1:17" ht="21.75" customHeight="1">
      <c r="A21" s="1255"/>
      <c r="B21" s="689">
        <v>7</v>
      </c>
      <c r="C21" s="740" t="s">
        <v>100</v>
      </c>
      <c r="D21" s="800">
        <f t="shared" si="0"/>
        <v>4.4333333333333336</v>
      </c>
      <c r="E21" s="745"/>
      <c r="F21" s="743"/>
      <c r="G21" s="744">
        <v>4.3</v>
      </c>
      <c r="H21" s="1258"/>
      <c r="I21" s="744">
        <v>4</v>
      </c>
      <c r="J21" s="1258"/>
      <c r="K21" s="760"/>
      <c r="L21" s="761"/>
      <c r="M21" s="744">
        <v>5</v>
      </c>
      <c r="N21" s="1258"/>
      <c r="O21" s="745"/>
      <c r="P21" s="743"/>
      <c r="Q21" s="1265"/>
    </row>
    <row r="22" spans="1:17" ht="28.5" customHeight="1">
      <c r="A22" s="1236" t="s">
        <v>102</v>
      </c>
      <c r="B22" s="727">
        <v>8</v>
      </c>
      <c r="C22" s="711" t="s">
        <v>103</v>
      </c>
      <c r="D22" s="793">
        <f>AVERAGE(G22,I22,M22)</f>
        <v>4.5</v>
      </c>
      <c r="E22" s="712"/>
      <c r="F22" s="713"/>
      <c r="G22" s="699">
        <v>4.5</v>
      </c>
      <c r="H22" s="1259">
        <f>AVERAGE(G22:G29)</f>
        <v>4.1625000000000005</v>
      </c>
      <c r="I22" s="700">
        <v>4</v>
      </c>
      <c r="J22" s="1221">
        <f>AVERAGE(I22:I29)</f>
        <v>3.9249999999999998</v>
      </c>
      <c r="K22" s="714"/>
      <c r="L22" s="715"/>
      <c r="M22" s="700">
        <v>5</v>
      </c>
      <c r="N22" s="1221">
        <f>AVERAGE(M22:M29)</f>
        <v>4.8499999999999996</v>
      </c>
      <c r="O22" s="712"/>
      <c r="P22" s="713"/>
      <c r="Q22" s="1261">
        <f>AVERAGE(H22,J22,N22)</f>
        <v>4.3125</v>
      </c>
    </row>
    <row r="23" spans="1:17" ht="21.75" customHeight="1">
      <c r="A23" s="1245"/>
      <c r="B23" s="716">
        <v>9</v>
      </c>
      <c r="C23" s="717" t="s">
        <v>106</v>
      </c>
      <c r="D23" s="799">
        <f>AVERAGE(G23,M23)</f>
        <v>4.7</v>
      </c>
      <c r="E23" s="712"/>
      <c r="F23" s="713"/>
      <c r="G23" s="721">
        <v>4.4000000000000004</v>
      </c>
      <c r="H23" s="1260"/>
      <c r="I23" s="721"/>
      <c r="J23" s="1223"/>
      <c r="K23" s="719"/>
      <c r="L23" s="720"/>
      <c r="M23" s="718">
        <v>5</v>
      </c>
      <c r="N23" s="1223"/>
      <c r="O23" s="712"/>
      <c r="P23" s="713"/>
      <c r="Q23" s="1266"/>
    </row>
    <row r="24" spans="1:17" ht="27" customHeight="1">
      <c r="A24" s="1245"/>
      <c r="B24" s="716">
        <v>10</v>
      </c>
      <c r="C24" s="717" t="s">
        <v>109</v>
      </c>
      <c r="D24" s="799">
        <f>AVERAGE(G24,I24,M24)</f>
        <v>4.3666666666666663</v>
      </c>
      <c r="E24" s="712"/>
      <c r="F24" s="713"/>
      <c r="G24" s="721">
        <v>4.0999999999999996</v>
      </c>
      <c r="H24" s="1260"/>
      <c r="I24" s="718">
        <v>4</v>
      </c>
      <c r="J24" s="1223"/>
      <c r="K24" s="719"/>
      <c r="L24" s="720"/>
      <c r="M24" s="718">
        <v>5</v>
      </c>
      <c r="N24" s="1223"/>
      <c r="O24" s="712"/>
      <c r="P24" s="713"/>
      <c r="Q24" s="1266"/>
    </row>
    <row r="25" spans="1:17" ht="22.5" customHeight="1">
      <c r="A25" s="1245"/>
      <c r="B25" s="716">
        <v>11</v>
      </c>
      <c r="C25" s="717" t="s">
        <v>112</v>
      </c>
      <c r="D25" s="799">
        <f>AVERAGE(G25,M25)</f>
        <v>4.4499999999999993</v>
      </c>
      <c r="E25" s="712"/>
      <c r="F25" s="713"/>
      <c r="G25" s="721">
        <v>4.0999999999999996</v>
      </c>
      <c r="H25" s="1260"/>
      <c r="I25" s="721"/>
      <c r="J25" s="1223"/>
      <c r="K25" s="719"/>
      <c r="L25" s="720"/>
      <c r="M25" s="718">
        <v>4.8</v>
      </c>
      <c r="N25" s="1223"/>
      <c r="O25" s="712"/>
      <c r="P25" s="713"/>
      <c r="Q25" s="1266"/>
    </row>
    <row r="26" spans="1:17" ht="18.75" customHeight="1">
      <c r="A26" s="1245"/>
      <c r="B26" s="716">
        <v>12</v>
      </c>
      <c r="C26" s="717" t="s">
        <v>116</v>
      </c>
      <c r="D26" s="799">
        <f>AVERAGE(G26,M26)</f>
        <v>4.5</v>
      </c>
      <c r="E26" s="712"/>
      <c r="F26" s="713"/>
      <c r="G26" s="718">
        <v>4</v>
      </c>
      <c r="H26" s="1260"/>
      <c r="I26" s="721"/>
      <c r="J26" s="1223"/>
      <c r="K26" s="719"/>
      <c r="L26" s="720"/>
      <c r="M26" s="718">
        <v>5</v>
      </c>
      <c r="N26" s="1223"/>
      <c r="O26" s="712"/>
      <c r="P26" s="713"/>
      <c r="Q26" s="1266"/>
    </row>
    <row r="27" spans="1:17" ht="26.25" customHeight="1">
      <c r="A27" s="1245"/>
      <c r="B27" s="716">
        <v>13</v>
      </c>
      <c r="C27" s="717" t="s">
        <v>119</v>
      </c>
      <c r="D27" s="799">
        <f>AVERAGE(G27,I27,M27)</f>
        <v>4.1333333333333337</v>
      </c>
      <c r="E27" s="712"/>
      <c r="F27" s="713"/>
      <c r="G27" s="718">
        <v>4</v>
      </c>
      <c r="H27" s="1260"/>
      <c r="I27" s="721">
        <v>3.9</v>
      </c>
      <c r="J27" s="1223"/>
      <c r="K27" s="719"/>
      <c r="L27" s="720"/>
      <c r="M27" s="718">
        <v>4.5</v>
      </c>
      <c r="N27" s="1223"/>
      <c r="O27" s="712"/>
      <c r="P27" s="713"/>
      <c r="Q27" s="1266"/>
    </row>
    <row r="28" spans="1:17" ht="27.75" customHeight="1">
      <c r="A28" s="1245"/>
      <c r="B28" s="716">
        <v>14</v>
      </c>
      <c r="C28" s="717" t="s">
        <v>121</v>
      </c>
      <c r="D28" s="799">
        <f>AVERAGE(G28,M28)</f>
        <v>4.1500000000000004</v>
      </c>
      <c r="E28" s="712"/>
      <c r="F28" s="713"/>
      <c r="G28" s="721">
        <v>3.8</v>
      </c>
      <c r="H28" s="1260"/>
      <c r="I28" s="721"/>
      <c r="J28" s="1223"/>
      <c r="K28" s="719"/>
      <c r="L28" s="720"/>
      <c r="M28" s="718">
        <v>4.5</v>
      </c>
      <c r="N28" s="1223"/>
      <c r="O28" s="712"/>
      <c r="P28" s="713"/>
      <c r="Q28" s="1266"/>
    </row>
    <row r="29" spans="1:17" ht="25.5" customHeight="1">
      <c r="A29" s="1237"/>
      <c r="B29" s="728">
        <v>15</v>
      </c>
      <c r="C29" s="729" t="s">
        <v>123</v>
      </c>
      <c r="D29" s="802">
        <f>AVERAGE(G29,I29,M29)</f>
        <v>4.3999999999999995</v>
      </c>
      <c r="E29" s="712"/>
      <c r="F29" s="713"/>
      <c r="G29" s="730">
        <v>4.4000000000000004</v>
      </c>
      <c r="H29" s="1260"/>
      <c r="I29" s="730">
        <v>3.8</v>
      </c>
      <c r="J29" s="1223"/>
      <c r="K29" s="719"/>
      <c r="L29" s="720"/>
      <c r="M29" s="731">
        <v>5</v>
      </c>
      <c r="N29" s="1223"/>
      <c r="O29" s="712"/>
      <c r="P29" s="713"/>
      <c r="Q29" s="1267"/>
    </row>
    <row r="30" spans="1:17" ht="29.25" customHeight="1">
      <c r="A30" s="1238" t="s">
        <v>42</v>
      </c>
      <c r="B30" s="732">
        <v>16</v>
      </c>
      <c r="C30" s="733" t="s">
        <v>43</v>
      </c>
      <c r="D30" s="801">
        <f>AVERAGE(E30,G30,K30,M30)</f>
        <v>3.9749999999999996</v>
      </c>
      <c r="E30" s="734">
        <v>4.0999999999999996</v>
      </c>
      <c r="F30" s="1256">
        <f>AVERAGE(E30:E31)</f>
        <v>4.0999999999999996</v>
      </c>
      <c r="G30" s="735">
        <v>3.7</v>
      </c>
      <c r="H30" s="1256">
        <f>AVERAGE(G30:G31)</f>
        <v>3.75</v>
      </c>
      <c r="I30" s="735"/>
      <c r="J30" s="736"/>
      <c r="K30" s="735">
        <v>4.0999999999999996</v>
      </c>
      <c r="L30" s="1227">
        <f>AVERAGE(K30:K31)</f>
        <v>4.0999999999999996</v>
      </c>
      <c r="M30" s="737">
        <v>4</v>
      </c>
      <c r="N30" s="1233">
        <f>AVERAGE(M30:M31)</f>
        <v>4.1500000000000004</v>
      </c>
      <c r="O30" s="738"/>
      <c r="P30" s="736"/>
      <c r="Q30" s="1263">
        <f>AVERAGE(F30,H30,L30,N30)</f>
        <v>4.0250000000000004</v>
      </c>
    </row>
    <row r="31" spans="1:17" ht="22.5" customHeight="1">
      <c r="A31" s="1246"/>
      <c r="B31" s="739">
        <v>17</v>
      </c>
      <c r="C31" s="740" t="s">
        <v>46</v>
      </c>
      <c r="D31" s="800">
        <f>AVERAGE(E31,G31,K31,M31)</f>
        <v>4.0750000000000002</v>
      </c>
      <c r="E31" s="741">
        <v>4.0999999999999996</v>
      </c>
      <c r="F31" s="1258"/>
      <c r="G31" s="742">
        <v>3.8</v>
      </c>
      <c r="H31" s="1258"/>
      <c r="I31" s="742"/>
      <c r="J31" s="743"/>
      <c r="K31" s="742">
        <v>4.0999999999999996</v>
      </c>
      <c r="L31" s="1228"/>
      <c r="M31" s="744">
        <v>4.3</v>
      </c>
      <c r="N31" s="1234"/>
      <c r="O31" s="745"/>
      <c r="P31" s="743"/>
      <c r="Q31" s="1265"/>
    </row>
    <row r="32" spans="1:17" ht="17.25" customHeight="1">
      <c r="A32" s="1247" t="s">
        <v>126</v>
      </c>
      <c r="B32" s="727">
        <v>18</v>
      </c>
      <c r="C32" s="711" t="s">
        <v>127</v>
      </c>
      <c r="D32" s="793">
        <f>AVERAGE(G32,I32,M32)</f>
        <v>4.3666666666666671</v>
      </c>
      <c r="E32" s="712"/>
      <c r="F32" s="713"/>
      <c r="G32" s="746">
        <v>4.3</v>
      </c>
      <c r="H32" s="1223">
        <f>AVERAGE(G32:G40)</f>
        <v>4.2555555555555564</v>
      </c>
      <c r="I32" s="747">
        <v>4</v>
      </c>
      <c r="J32" s="1223">
        <f>AVERAGE(I32:I40)</f>
        <v>3.9555555555555548</v>
      </c>
      <c r="K32" s="748"/>
      <c r="L32" s="1229">
        <f>AVERAGE(K40)</f>
        <v>3.5</v>
      </c>
      <c r="M32" s="747">
        <v>4.8</v>
      </c>
      <c r="N32" s="1223">
        <f>AVERAGE(M32:M40)</f>
        <v>4.7888888888888888</v>
      </c>
      <c r="O32" s="712"/>
      <c r="P32" s="713"/>
      <c r="Q32" s="1268">
        <f>AVERAGE(H32,J32,L32,N32)</f>
        <v>4.125</v>
      </c>
    </row>
    <row r="33" spans="1:17" ht="27.75" customHeight="1">
      <c r="A33" s="1245"/>
      <c r="B33" s="716">
        <v>19</v>
      </c>
      <c r="C33" s="717" t="s">
        <v>134</v>
      </c>
      <c r="D33" s="799">
        <f t="shared" ref="D33:D54" si="1">AVERAGE(G33,I33,M33)</f>
        <v>4.3</v>
      </c>
      <c r="E33" s="712"/>
      <c r="F33" s="713"/>
      <c r="G33" s="718">
        <v>4.2</v>
      </c>
      <c r="H33" s="1223"/>
      <c r="I33" s="721">
        <v>3.9</v>
      </c>
      <c r="J33" s="1223"/>
      <c r="K33" s="749"/>
      <c r="L33" s="1230"/>
      <c r="M33" s="718">
        <v>4.8</v>
      </c>
      <c r="N33" s="1223"/>
      <c r="O33" s="712"/>
      <c r="P33" s="713"/>
      <c r="Q33" s="1266"/>
    </row>
    <row r="34" spans="1:17" ht="20.25" customHeight="1">
      <c r="A34" s="1245"/>
      <c r="B34" s="716">
        <v>20</v>
      </c>
      <c r="C34" s="717" t="s">
        <v>138</v>
      </c>
      <c r="D34" s="799">
        <f t="shared" si="1"/>
        <v>4.4333333333333336</v>
      </c>
      <c r="E34" s="712"/>
      <c r="F34" s="713"/>
      <c r="G34" s="721">
        <v>4.3</v>
      </c>
      <c r="H34" s="1223"/>
      <c r="I34" s="718">
        <v>4</v>
      </c>
      <c r="J34" s="1223"/>
      <c r="K34" s="749"/>
      <c r="L34" s="1230"/>
      <c r="M34" s="718">
        <v>5</v>
      </c>
      <c r="N34" s="1223"/>
      <c r="O34" s="712"/>
      <c r="P34" s="713"/>
      <c r="Q34" s="1266"/>
    </row>
    <row r="35" spans="1:17" ht="23.25" customHeight="1">
      <c r="A35" s="1245"/>
      <c r="B35" s="716">
        <v>21</v>
      </c>
      <c r="C35" s="717" t="s">
        <v>140</v>
      </c>
      <c r="D35" s="799">
        <f t="shared" si="1"/>
        <v>4.4333333333333336</v>
      </c>
      <c r="E35" s="712"/>
      <c r="F35" s="713"/>
      <c r="G35" s="721">
        <v>4.4000000000000004</v>
      </c>
      <c r="H35" s="1223"/>
      <c r="I35" s="721">
        <v>3.9</v>
      </c>
      <c r="J35" s="1223"/>
      <c r="K35" s="749"/>
      <c r="L35" s="1230"/>
      <c r="M35" s="718">
        <v>5</v>
      </c>
      <c r="N35" s="1223"/>
      <c r="O35" s="712"/>
      <c r="P35" s="713"/>
      <c r="Q35" s="1266"/>
    </row>
    <row r="36" spans="1:17" ht="24" customHeight="1">
      <c r="A36" s="1245"/>
      <c r="B36" s="716">
        <v>22</v>
      </c>
      <c r="C36" s="717" t="s">
        <v>144</v>
      </c>
      <c r="D36" s="799">
        <f t="shared" si="1"/>
        <v>4.3999999999999995</v>
      </c>
      <c r="E36" s="712"/>
      <c r="F36" s="713"/>
      <c r="G36" s="721">
        <v>4.3</v>
      </c>
      <c r="H36" s="1223"/>
      <c r="I36" s="721">
        <v>3.9</v>
      </c>
      <c r="J36" s="1223"/>
      <c r="K36" s="749"/>
      <c r="L36" s="1230"/>
      <c r="M36" s="718">
        <v>5</v>
      </c>
      <c r="N36" s="1223"/>
      <c r="O36" s="712"/>
      <c r="P36" s="713"/>
      <c r="Q36" s="1266"/>
    </row>
    <row r="37" spans="1:17" ht="20.25" customHeight="1">
      <c r="A37" s="1245"/>
      <c r="B37" s="716">
        <v>23</v>
      </c>
      <c r="C37" s="717" t="s">
        <v>148</v>
      </c>
      <c r="D37" s="799">
        <f t="shared" si="1"/>
        <v>4.1333333333333337</v>
      </c>
      <c r="E37" s="712"/>
      <c r="F37" s="713"/>
      <c r="G37" s="718">
        <v>4</v>
      </c>
      <c r="H37" s="1223"/>
      <c r="I37" s="721">
        <v>3.9</v>
      </c>
      <c r="J37" s="1223"/>
      <c r="K37" s="749"/>
      <c r="L37" s="1230"/>
      <c r="M37" s="718">
        <v>4.5</v>
      </c>
      <c r="N37" s="1223"/>
      <c r="O37" s="712"/>
      <c r="P37" s="713"/>
      <c r="Q37" s="1266"/>
    </row>
    <row r="38" spans="1:17" ht="20.25" customHeight="1">
      <c r="A38" s="1245"/>
      <c r="B38" s="716">
        <v>24</v>
      </c>
      <c r="C38" s="717" t="s">
        <v>151</v>
      </c>
      <c r="D38" s="799">
        <f t="shared" si="1"/>
        <v>4.4666666666666659</v>
      </c>
      <c r="E38" s="712"/>
      <c r="F38" s="713"/>
      <c r="G38" s="721">
        <v>4.3</v>
      </c>
      <c r="H38" s="1223"/>
      <c r="I38" s="721">
        <v>4.0999999999999996</v>
      </c>
      <c r="J38" s="1223"/>
      <c r="K38" s="749"/>
      <c r="L38" s="1230"/>
      <c r="M38" s="718">
        <v>5</v>
      </c>
      <c r="N38" s="1223"/>
      <c r="O38" s="712"/>
      <c r="P38" s="713"/>
      <c r="Q38" s="1266"/>
    </row>
    <row r="39" spans="1:17" ht="21" customHeight="1">
      <c r="A39" s="1245"/>
      <c r="B39" s="716">
        <v>25</v>
      </c>
      <c r="C39" s="717" t="s">
        <v>153</v>
      </c>
      <c r="D39" s="799">
        <f t="shared" si="1"/>
        <v>4.2333333333333334</v>
      </c>
      <c r="E39" s="712"/>
      <c r="F39" s="713"/>
      <c r="G39" s="721">
        <v>4.3</v>
      </c>
      <c r="H39" s="1223"/>
      <c r="I39" s="721">
        <v>3.9</v>
      </c>
      <c r="J39" s="1223"/>
      <c r="K39" s="749"/>
      <c r="L39" s="1230"/>
      <c r="M39" s="718">
        <v>4.5</v>
      </c>
      <c r="N39" s="1223"/>
      <c r="O39" s="712"/>
      <c r="P39" s="713"/>
      <c r="Q39" s="1266"/>
    </row>
    <row r="40" spans="1:17" ht="20.25" customHeight="1">
      <c r="A40" s="1237"/>
      <c r="B40" s="704">
        <v>26</v>
      </c>
      <c r="C40" s="705" t="s">
        <v>71</v>
      </c>
      <c r="D40" s="802">
        <f t="shared" si="1"/>
        <v>4.2333333333333334</v>
      </c>
      <c r="E40" s="722"/>
      <c r="F40" s="723"/>
      <c r="G40" s="707">
        <v>4.2</v>
      </c>
      <c r="H40" s="1222"/>
      <c r="I40" s="708">
        <v>4</v>
      </c>
      <c r="J40" s="1222"/>
      <c r="K40" s="707">
        <v>3.5</v>
      </c>
      <c r="L40" s="1231"/>
      <c r="M40" s="708">
        <v>4.5</v>
      </c>
      <c r="N40" s="1222"/>
      <c r="O40" s="722"/>
      <c r="P40" s="723"/>
      <c r="Q40" s="1262"/>
    </row>
    <row r="41" spans="1:17" ht="42.75" customHeight="1">
      <c r="A41" s="1238" t="s">
        <v>157</v>
      </c>
      <c r="B41" s="732">
        <v>27</v>
      </c>
      <c r="C41" s="750" t="s">
        <v>158</v>
      </c>
      <c r="D41" s="801">
        <f t="shared" si="1"/>
        <v>4.2666666666666666</v>
      </c>
      <c r="E41" s="751"/>
      <c r="F41" s="752"/>
      <c r="G41" s="762">
        <v>4.3</v>
      </c>
      <c r="H41" s="1233">
        <f>AVERAGE(G41:G44)</f>
        <v>4.25</v>
      </c>
      <c r="I41" s="737">
        <v>4</v>
      </c>
      <c r="J41" s="1226">
        <f>AVERAGE(I41:I44)</f>
        <v>3.9249999999999998</v>
      </c>
      <c r="K41" s="753"/>
      <c r="L41" s="754"/>
      <c r="M41" s="737">
        <v>4.5</v>
      </c>
      <c r="N41" s="1226">
        <f>AVERAGE(M41:M44)</f>
        <v>4.75</v>
      </c>
      <c r="O41" s="751"/>
      <c r="P41" s="752"/>
      <c r="Q41" s="1263">
        <f>AVERAGE(H41,J41,N41)</f>
        <v>4.3083333333333336</v>
      </c>
    </row>
    <row r="42" spans="1:17" ht="35.25" customHeight="1">
      <c r="A42" s="1239"/>
      <c r="B42" s="763">
        <v>28</v>
      </c>
      <c r="C42" s="755" t="s">
        <v>162</v>
      </c>
      <c r="D42" s="796">
        <f t="shared" si="1"/>
        <v>4.2666666666666666</v>
      </c>
      <c r="E42" s="751"/>
      <c r="F42" s="752"/>
      <c r="G42" s="756">
        <v>4</v>
      </c>
      <c r="H42" s="1235"/>
      <c r="I42" s="759">
        <v>3.8</v>
      </c>
      <c r="J42" s="1224"/>
      <c r="K42" s="757"/>
      <c r="L42" s="758"/>
      <c r="M42" s="756">
        <v>5</v>
      </c>
      <c r="N42" s="1224"/>
      <c r="O42" s="751"/>
      <c r="P42" s="752"/>
      <c r="Q42" s="1264"/>
    </row>
    <row r="43" spans="1:17" ht="21" customHeight="1">
      <c r="A43" s="1239"/>
      <c r="B43" s="763">
        <v>29</v>
      </c>
      <c r="C43" s="755" t="s">
        <v>164</v>
      </c>
      <c r="D43" s="796">
        <f t="shared" si="1"/>
        <v>4.2333333333333334</v>
      </c>
      <c r="E43" s="751"/>
      <c r="F43" s="752"/>
      <c r="G43" s="759">
        <v>4.3</v>
      </c>
      <c r="H43" s="1235"/>
      <c r="I43" s="759">
        <v>3.9</v>
      </c>
      <c r="J43" s="1224"/>
      <c r="K43" s="757"/>
      <c r="L43" s="758"/>
      <c r="M43" s="756">
        <v>4.5</v>
      </c>
      <c r="N43" s="1224"/>
      <c r="O43" s="751"/>
      <c r="P43" s="752"/>
      <c r="Q43" s="1264"/>
    </row>
    <row r="44" spans="1:17" ht="27" customHeight="1">
      <c r="A44" s="1246"/>
      <c r="B44" s="764">
        <v>30</v>
      </c>
      <c r="C44" s="765" t="s">
        <v>166</v>
      </c>
      <c r="D44" s="800">
        <f t="shared" si="1"/>
        <v>4.4666666666666668</v>
      </c>
      <c r="E44" s="751"/>
      <c r="F44" s="752"/>
      <c r="G44" s="766">
        <v>4.4000000000000004</v>
      </c>
      <c r="H44" s="1235"/>
      <c r="I44" s="767">
        <v>4</v>
      </c>
      <c r="J44" s="1224"/>
      <c r="K44" s="757"/>
      <c r="L44" s="758"/>
      <c r="M44" s="767">
        <v>5</v>
      </c>
      <c r="N44" s="1224"/>
      <c r="O44" s="751"/>
      <c r="P44" s="752"/>
      <c r="Q44" s="1274"/>
    </row>
    <row r="45" spans="1:17" ht="33.75" customHeight="1">
      <c r="A45" s="1236" t="s">
        <v>1514</v>
      </c>
      <c r="B45" s="696">
        <v>31</v>
      </c>
      <c r="C45" s="697" t="s">
        <v>75</v>
      </c>
      <c r="D45" s="793">
        <f>AVERAGE(G45,I45,K45,M45)</f>
        <v>4.2750000000000004</v>
      </c>
      <c r="E45" s="768"/>
      <c r="F45" s="769"/>
      <c r="G45" s="699">
        <v>4.2</v>
      </c>
      <c r="H45" s="1221">
        <f>AVERAGE(G45:G47)</f>
        <v>4.2</v>
      </c>
      <c r="I45" s="700">
        <v>4</v>
      </c>
      <c r="J45" s="1221">
        <f>AVERAGE(I45:I47)</f>
        <v>4</v>
      </c>
      <c r="K45" s="699">
        <v>3.9</v>
      </c>
      <c r="L45" s="1232">
        <f>AVERAGE(K45)</f>
        <v>3.9</v>
      </c>
      <c r="M45" s="700">
        <v>5</v>
      </c>
      <c r="N45" s="1221">
        <f>AVERAGE(M45:M47)</f>
        <v>5</v>
      </c>
      <c r="O45" s="768"/>
      <c r="P45" s="769"/>
      <c r="Q45" s="1261">
        <f>AVERAGE(H45,J45,L45,N45)</f>
        <v>4.2750000000000004</v>
      </c>
    </row>
    <row r="46" spans="1:17" ht="21" customHeight="1">
      <c r="A46" s="1245"/>
      <c r="B46" s="716">
        <v>32</v>
      </c>
      <c r="C46" s="717" t="s">
        <v>170</v>
      </c>
      <c r="D46" s="799">
        <f t="shared" si="1"/>
        <v>4.3</v>
      </c>
      <c r="E46" s="712"/>
      <c r="F46" s="713"/>
      <c r="G46" s="718">
        <v>4</v>
      </c>
      <c r="H46" s="1223"/>
      <c r="I46" s="721">
        <v>3.9</v>
      </c>
      <c r="J46" s="1223"/>
      <c r="K46" s="749"/>
      <c r="L46" s="1230"/>
      <c r="M46" s="718">
        <v>5</v>
      </c>
      <c r="N46" s="1223"/>
      <c r="O46" s="712"/>
      <c r="P46" s="713"/>
      <c r="Q46" s="1266"/>
    </row>
    <row r="47" spans="1:17" ht="25.5" customHeight="1">
      <c r="A47" s="1237"/>
      <c r="B47" s="704">
        <v>33</v>
      </c>
      <c r="C47" s="705" t="s">
        <v>172</v>
      </c>
      <c r="D47" s="802">
        <f t="shared" si="1"/>
        <v>4.5</v>
      </c>
      <c r="E47" s="722"/>
      <c r="F47" s="723"/>
      <c r="G47" s="707">
        <v>4.4000000000000004</v>
      </c>
      <c r="H47" s="1222"/>
      <c r="I47" s="707">
        <v>4.0999999999999996</v>
      </c>
      <c r="J47" s="1222"/>
      <c r="K47" s="770"/>
      <c r="L47" s="1231"/>
      <c r="M47" s="708">
        <v>5</v>
      </c>
      <c r="N47" s="1222"/>
      <c r="O47" s="722"/>
      <c r="P47" s="723"/>
      <c r="Q47" s="1262"/>
    </row>
    <row r="48" spans="1:17" ht="31.5" customHeight="1">
      <c r="A48" s="1248" t="s">
        <v>174</v>
      </c>
      <c r="B48" s="732">
        <v>34</v>
      </c>
      <c r="C48" s="750" t="s">
        <v>175</v>
      </c>
      <c r="D48" s="801">
        <f t="shared" si="1"/>
        <v>4.4666666666666677</v>
      </c>
      <c r="E48" s="751"/>
      <c r="F48" s="752"/>
      <c r="G48" s="735">
        <v>4.4000000000000004</v>
      </c>
      <c r="H48" s="1226">
        <f>AVERAGE(G48:G49)</f>
        <v>4.4000000000000004</v>
      </c>
      <c r="I48" s="735">
        <v>4.2</v>
      </c>
      <c r="J48" s="1226">
        <f>AVERAGE(I48:I49)</f>
        <v>4.0999999999999996</v>
      </c>
      <c r="K48" s="753"/>
      <c r="L48" s="754"/>
      <c r="M48" s="737">
        <v>4.8</v>
      </c>
      <c r="N48" s="1226">
        <f>AVERAGE(M48:M49)</f>
        <v>4.8</v>
      </c>
      <c r="O48" s="751"/>
      <c r="P48" s="752"/>
      <c r="Q48" s="1269">
        <f>AVERAGE(H48,J48,N48)</f>
        <v>4.4333333333333336</v>
      </c>
    </row>
    <row r="49" spans="1:17" ht="42" customHeight="1">
      <c r="A49" s="1246"/>
      <c r="B49" s="739">
        <v>35</v>
      </c>
      <c r="C49" s="740" t="s">
        <v>178</v>
      </c>
      <c r="D49" s="800">
        <f t="shared" si="1"/>
        <v>4.3999999999999995</v>
      </c>
      <c r="E49" s="745"/>
      <c r="F49" s="743"/>
      <c r="G49" s="742">
        <v>4.4000000000000004</v>
      </c>
      <c r="H49" s="1225"/>
      <c r="I49" s="744">
        <v>4</v>
      </c>
      <c r="J49" s="1225"/>
      <c r="K49" s="760"/>
      <c r="L49" s="761"/>
      <c r="M49" s="744">
        <v>4.8</v>
      </c>
      <c r="N49" s="1225"/>
      <c r="O49" s="745"/>
      <c r="P49" s="743"/>
      <c r="Q49" s="1270"/>
    </row>
    <row r="50" spans="1:17" ht="26.25" customHeight="1">
      <c r="A50" s="1236" t="s">
        <v>181</v>
      </c>
      <c r="B50" s="696">
        <v>36</v>
      </c>
      <c r="C50" s="711" t="s">
        <v>182</v>
      </c>
      <c r="D50" s="793">
        <f>AVERAGE(G50,I50,M50,O50)</f>
        <v>3.9750000000000001</v>
      </c>
      <c r="E50" s="712"/>
      <c r="F50" s="713"/>
      <c r="G50" s="746">
        <v>3.7</v>
      </c>
      <c r="H50" s="1221">
        <f>AVERAGE(G50:G51)</f>
        <v>3.95</v>
      </c>
      <c r="I50" s="699">
        <v>3.8</v>
      </c>
      <c r="J50" s="1221">
        <f>AVERAGE(I50:I51)</f>
        <v>3.8</v>
      </c>
      <c r="K50" s="714"/>
      <c r="L50" s="715"/>
      <c r="M50" s="700">
        <v>4.5</v>
      </c>
      <c r="N50" s="1221">
        <f>AVERAGE(M50:M51)</f>
        <v>4.5999999999999996</v>
      </c>
      <c r="O50" s="698">
        <v>3.9</v>
      </c>
      <c r="P50" s="1221">
        <f>AVERAGE(O50)</f>
        <v>3.9</v>
      </c>
      <c r="Q50" s="1271">
        <f>AVERAGE(H50,J50,N50,P50)</f>
        <v>4.0625</v>
      </c>
    </row>
    <row r="51" spans="1:17" ht="27.75" customHeight="1">
      <c r="A51" s="1237"/>
      <c r="B51" s="704">
        <v>37</v>
      </c>
      <c r="C51" s="705" t="s">
        <v>186</v>
      </c>
      <c r="D51" s="802">
        <f t="shared" si="1"/>
        <v>4.2333333333333334</v>
      </c>
      <c r="E51" s="722"/>
      <c r="F51" s="723"/>
      <c r="G51" s="708">
        <v>4.2</v>
      </c>
      <c r="H51" s="1222"/>
      <c r="I51" s="707">
        <v>3.8</v>
      </c>
      <c r="J51" s="1222"/>
      <c r="K51" s="724"/>
      <c r="L51" s="725"/>
      <c r="M51" s="708">
        <v>4.7</v>
      </c>
      <c r="N51" s="1222"/>
      <c r="O51" s="771"/>
      <c r="P51" s="1222"/>
      <c r="Q51" s="1272"/>
    </row>
    <row r="52" spans="1:17" ht="26.25" customHeight="1">
      <c r="A52" s="1238" t="s">
        <v>187</v>
      </c>
      <c r="B52" s="732">
        <v>38</v>
      </c>
      <c r="C52" s="750" t="s">
        <v>188</v>
      </c>
      <c r="D52" s="801">
        <f t="shared" si="1"/>
        <v>4.2</v>
      </c>
      <c r="E52" s="751"/>
      <c r="F52" s="752"/>
      <c r="G52" s="737">
        <v>4</v>
      </c>
      <c r="H52" s="1226">
        <f>AVERAGE(G52:G54)</f>
        <v>3.9666666666666668</v>
      </c>
      <c r="I52" s="735">
        <v>3.8</v>
      </c>
      <c r="J52" s="1226">
        <f>AVERAGE(I52:I54)</f>
        <v>3.9</v>
      </c>
      <c r="K52" s="753"/>
      <c r="L52" s="754"/>
      <c r="M52" s="737">
        <v>4.8</v>
      </c>
      <c r="N52" s="1226">
        <f>AVERAGE(M52:M54)</f>
        <v>4.7666666666666666</v>
      </c>
      <c r="O52" s="751"/>
      <c r="P52" s="752"/>
      <c r="Q52" s="1263">
        <f>AVERAGE(H52,J52,N52)</f>
        <v>4.2111111111111112</v>
      </c>
    </row>
    <row r="53" spans="1:17" ht="21.75" customHeight="1">
      <c r="A53" s="1239"/>
      <c r="B53" s="763">
        <v>39</v>
      </c>
      <c r="C53" s="755" t="s">
        <v>191</v>
      </c>
      <c r="D53" s="796">
        <f t="shared" si="1"/>
        <v>4.166666666666667</v>
      </c>
      <c r="E53" s="751"/>
      <c r="F53" s="752"/>
      <c r="G53" s="756">
        <v>4</v>
      </c>
      <c r="H53" s="1224"/>
      <c r="I53" s="756">
        <v>4</v>
      </c>
      <c r="J53" s="1224"/>
      <c r="K53" s="757"/>
      <c r="L53" s="758"/>
      <c r="M53" s="756">
        <v>4.5</v>
      </c>
      <c r="N53" s="1224"/>
      <c r="O53" s="751"/>
      <c r="P53" s="752"/>
      <c r="Q53" s="1264"/>
    </row>
    <row r="54" spans="1:17" ht="27" customHeight="1">
      <c r="A54" s="1239"/>
      <c r="B54" s="764">
        <v>40</v>
      </c>
      <c r="C54" s="765" t="s">
        <v>194</v>
      </c>
      <c r="D54" s="800">
        <f t="shared" si="1"/>
        <v>4.2666666666666666</v>
      </c>
      <c r="E54" s="751"/>
      <c r="F54" s="752"/>
      <c r="G54" s="772">
        <v>3.9</v>
      </c>
      <c r="H54" s="1224"/>
      <c r="I54" s="766">
        <v>3.9</v>
      </c>
      <c r="J54" s="1224"/>
      <c r="K54" s="757"/>
      <c r="L54" s="758"/>
      <c r="M54" s="767">
        <v>5</v>
      </c>
      <c r="N54" s="1224"/>
      <c r="O54" s="751"/>
      <c r="P54" s="752"/>
      <c r="Q54" s="1265"/>
    </row>
    <row r="55" spans="1:17" ht="21.75" customHeight="1">
      <c r="A55" s="1240" t="s">
        <v>197</v>
      </c>
      <c r="B55" s="696">
        <v>41</v>
      </c>
      <c r="C55" s="697" t="s">
        <v>198</v>
      </c>
      <c r="D55" s="793">
        <f>AVERAGE(G55,I55,M55,O55)</f>
        <v>4.4249999999999998</v>
      </c>
      <c r="E55" s="773"/>
      <c r="F55" s="1251">
        <f>AVERAGE(E56:E57)</f>
        <v>4.3</v>
      </c>
      <c r="G55" s="699">
        <v>4.5999999999999996</v>
      </c>
      <c r="H55" s="1221">
        <f>AVERAGE(G55:G60)</f>
        <v>4.2833333333333332</v>
      </c>
      <c r="I55" s="700">
        <v>4</v>
      </c>
      <c r="J55" s="1221">
        <f>AVERAGE(I55:I60)</f>
        <v>3.9</v>
      </c>
      <c r="K55" s="714"/>
      <c r="L55" s="715"/>
      <c r="M55" s="700">
        <v>5</v>
      </c>
      <c r="N55" s="1221">
        <f>AVERAGE(M55:M60)</f>
        <v>4.9000000000000004</v>
      </c>
      <c r="O55" s="698">
        <v>4.0999999999999996</v>
      </c>
      <c r="P55" s="1221">
        <f>AVERAGE(O55:O60)</f>
        <v>4.333333333333333</v>
      </c>
      <c r="Q55" s="1261">
        <f>AVERAGE(F55,H55,J55,N55,P55)</f>
        <v>4.3433333333333328</v>
      </c>
    </row>
    <row r="56" spans="1:17" ht="21" customHeight="1">
      <c r="A56" s="1241"/>
      <c r="B56" s="716">
        <v>42</v>
      </c>
      <c r="C56" s="717" t="s">
        <v>50</v>
      </c>
      <c r="D56" s="799">
        <f>AVERAGE(E56,G56,I56,M56,O56)</f>
        <v>4.4000000000000004</v>
      </c>
      <c r="E56" s="774">
        <v>4.5</v>
      </c>
      <c r="F56" s="1273"/>
      <c r="G56" s="721">
        <v>4.5</v>
      </c>
      <c r="H56" s="1223"/>
      <c r="I56" s="721">
        <v>3.9</v>
      </c>
      <c r="J56" s="1223"/>
      <c r="K56" s="719"/>
      <c r="L56" s="720"/>
      <c r="M56" s="718">
        <v>4.8</v>
      </c>
      <c r="N56" s="1223"/>
      <c r="O56" s="775">
        <v>4.3</v>
      </c>
      <c r="P56" s="1223"/>
      <c r="Q56" s="1266"/>
    </row>
    <row r="57" spans="1:17" ht="21.75" customHeight="1">
      <c r="A57" s="1241"/>
      <c r="B57" s="716">
        <v>43</v>
      </c>
      <c r="C57" s="717" t="s">
        <v>1515</v>
      </c>
      <c r="D57" s="799">
        <f>AVERAGE(E57,G57,I57,M57,O57)</f>
        <v>4.38</v>
      </c>
      <c r="E57" s="774">
        <v>4.0999999999999996</v>
      </c>
      <c r="F57" s="1273"/>
      <c r="G57" s="721">
        <v>4.3</v>
      </c>
      <c r="H57" s="1223"/>
      <c r="I57" s="721">
        <v>3.9</v>
      </c>
      <c r="J57" s="1223"/>
      <c r="K57" s="719"/>
      <c r="L57" s="720"/>
      <c r="M57" s="718">
        <v>5</v>
      </c>
      <c r="N57" s="1223"/>
      <c r="O57" s="775">
        <v>4.5999999999999996</v>
      </c>
      <c r="P57" s="1223"/>
      <c r="Q57" s="1266"/>
    </row>
    <row r="58" spans="1:17" ht="21.75" customHeight="1">
      <c r="A58" s="1241"/>
      <c r="B58" s="716">
        <v>44</v>
      </c>
      <c r="C58" s="717" t="s">
        <v>204</v>
      </c>
      <c r="D58" s="799">
        <f>AVERAGE(G58,I58,M58)</f>
        <v>4.2333333333333334</v>
      </c>
      <c r="E58" s="776"/>
      <c r="F58" s="1273"/>
      <c r="G58" s="721">
        <v>4.0999999999999996</v>
      </c>
      <c r="H58" s="1223"/>
      <c r="I58" s="721">
        <v>3.8</v>
      </c>
      <c r="J58" s="1223"/>
      <c r="K58" s="719"/>
      <c r="L58" s="720"/>
      <c r="M58" s="718">
        <v>4.8</v>
      </c>
      <c r="N58" s="1223"/>
      <c r="O58" s="777"/>
      <c r="P58" s="1223"/>
      <c r="Q58" s="1266"/>
    </row>
    <row r="59" spans="1:17" ht="22.5" customHeight="1">
      <c r="A59" s="1241"/>
      <c r="B59" s="716">
        <v>45</v>
      </c>
      <c r="C59" s="717" t="s">
        <v>207</v>
      </c>
      <c r="D59" s="799">
        <f t="shared" ref="D59:D60" si="2">AVERAGE(G59,I59,M59)</f>
        <v>4.1333333333333329</v>
      </c>
      <c r="E59" s="712"/>
      <c r="F59" s="1273"/>
      <c r="G59" s="721">
        <v>3.9</v>
      </c>
      <c r="H59" s="1223"/>
      <c r="I59" s="721">
        <v>3.7</v>
      </c>
      <c r="J59" s="1223"/>
      <c r="K59" s="719"/>
      <c r="L59" s="720"/>
      <c r="M59" s="718">
        <v>4.8</v>
      </c>
      <c r="N59" s="1223"/>
      <c r="O59" s="777"/>
      <c r="P59" s="1223"/>
      <c r="Q59" s="1266"/>
    </row>
    <row r="60" spans="1:17" ht="24.75" customHeight="1">
      <c r="A60" s="1242"/>
      <c r="B60" s="704">
        <v>46</v>
      </c>
      <c r="C60" s="705" t="s">
        <v>210</v>
      </c>
      <c r="D60" s="802">
        <f t="shared" si="2"/>
        <v>4.4666666666666659</v>
      </c>
      <c r="E60" s="722"/>
      <c r="F60" s="1252"/>
      <c r="G60" s="707">
        <v>4.3</v>
      </c>
      <c r="H60" s="1222"/>
      <c r="I60" s="707">
        <v>4.0999999999999996</v>
      </c>
      <c r="J60" s="1222"/>
      <c r="K60" s="724"/>
      <c r="L60" s="725"/>
      <c r="M60" s="708">
        <v>5</v>
      </c>
      <c r="N60" s="1222"/>
      <c r="O60" s="771"/>
      <c r="P60" s="1222"/>
      <c r="Q60" s="1262"/>
    </row>
    <row r="61" spans="1:17" ht="22.5" customHeight="1">
      <c r="A61" s="1243" t="s">
        <v>212</v>
      </c>
      <c r="B61" s="778">
        <v>47</v>
      </c>
      <c r="C61" s="750" t="s">
        <v>213</v>
      </c>
      <c r="D61" s="801">
        <f>AVERAGE(G61,I61,M61,O61)</f>
        <v>4.0750000000000002</v>
      </c>
      <c r="E61" s="751"/>
      <c r="F61" s="752"/>
      <c r="G61" s="762">
        <v>3.8</v>
      </c>
      <c r="H61" s="1235">
        <f>AVERAGE(G61:G62)</f>
        <v>3.75</v>
      </c>
      <c r="I61" s="762">
        <v>3.8</v>
      </c>
      <c r="J61" s="1235">
        <f>AVERAGE(I61:I62)</f>
        <v>3.8499999999999996</v>
      </c>
      <c r="K61" s="757"/>
      <c r="L61" s="758"/>
      <c r="M61" s="779">
        <v>4.5</v>
      </c>
      <c r="N61" s="1224">
        <f>AVERAGE(M61:M62)</f>
        <v>4.5</v>
      </c>
      <c r="O61" s="780">
        <v>4.2</v>
      </c>
      <c r="P61" s="1224">
        <f>AVERAGE(O61:O62)</f>
        <v>4.1500000000000004</v>
      </c>
      <c r="Q61" s="1263">
        <f>AVERAGE(H61,J61,N61,P61)</f>
        <v>4.0625</v>
      </c>
    </row>
    <row r="62" spans="1:17" ht="31.5" customHeight="1">
      <c r="A62" s="1244"/>
      <c r="B62" s="739">
        <v>48</v>
      </c>
      <c r="C62" s="740" t="s">
        <v>216</v>
      </c>
      <c r="D62" s="797">
        <f>AVERAGE(G62,I62,M62,O62)</f>
        <v>4.05</v>
      </c>
      <c r="E62" s="745"/>
      <c r="F62" s="743"/>
      <c r="G62" s="742">
        <v>3.7</v>
      </c>
      <c r="H62" s="1234"/>
      <c r="I62" s="742">
        <v>3.9</v>
      </c>
      <c r="J62" s="1234"/>
      <c r="K62" s="760"/>
      <c r="L62" s="761"/>
      <c r="M62" s="744">
        <v>4.5</v>
      </c>
      <c r="N62" s="1225"/>
      <c r="O62" s="741">
        <v>4.0999999999999996</v>
      </c>
      <c r="P62" s="1225"/>
      <c r="Q62" s="1265"/>
    </row>
    <row r="63" spans="1:17" ht="18">
      <c r="D63" s="46"/>
      <c r="O63" s="804" t="s">
        <v>1516</v>
      </c>
      <c r="Q63" s="803">
        <f>AVERAGE(Q15:Q62)</f>
        <v>4.2269675925925929</v>
      </c>
    </row>
  </sheetData>
  <mergeCells count="70">
    <mergeCell ref="Q61:Q62"/>
    <mergeCell ref="Q48:Q49"/>
    <mergeCell ref="Q50:Q51"/>
    <mergeCell ref="F55:F60"/>
    <mergeCell ref="Q41:Q44"/>
    <mergeCell ref="Q45:Q47"/>
    <mergeCell ref="Q52:Q54"/>
    <mergeCell ref="Q55:Q60"/>
    <mergeCell ref="H61:H62"/>
    <mergeCell ref="H45:H47"/>
    <mergeCell ref="H48:H49"/>
    <mergeCell ref="H50:H51"/>
    <mergeCell ref="H52:H54"/>
    <mergeCell ref="H55:H60"/>
    <mergeCell ref="J55:J60"/>
    <mergeCell ref="J50:J51"/>
    <mergeCell ref="Q15:Q16"/>
    <mergeCell ref="Q17:Q21"/>
    <mergeCell ref="Q22:Q29"/>
    <mergeCell ref="Q30:Q31"/>
    <mergeCell ref="Q32:Q40"/>
    <mergeCell ref="F30:F31"/>
    <mergeCell ref="H22:H29"/>
    <mergeCell ref="H30:H31"/>
    <mergeCell ref="H32:H40"/>
    <mergeCell ref="H41:H44"/>
    <mergeCell ref="N15:N16"/>
    <mergeCell ref="P15:P16"/>
    <mergeCell ref="A17:A21"/>
    <mergeCell ref="H17:H21"/>
    <mergeCell ref="J17:J21"/>
    <mergeCell ref="N17:N21"/>
    <mergeCell ref="A15:A16"/>
    <mergeCell ref="F15:F16"/>
    <mergeCell ref="H15:H16"/>
    <mergeCell ref="J15:J16"/>
    <mergeCell ref="L15:L16"/>
    <mergeCell ref="A50:A51"/>
    <mergeCell ref="A52:A54"/>
    <mergeCell ref="A55:A60"/>
    <mergeCell ref="A61:A62"/>
    <mergeCell ref="A22:A29"/>
    <mergeCell ref="A30:A31"/>
    <mergeCell ref="A32:A40"/>
    <mergeCell ref="A41:A44"/>
    <mergeCell ref="A45:A47"/>
    <mergeCell ref="A48:A49"/>
    <mergeCell ref="J52:J54"/>
    <mergeCell ref="J61:J62"/>
    <mergeCell ref="J22:J29"/>
    <mergeCell ref="J32:J40"/>
    <mergeCell ref="J41:J44"/>
    <mergeCell ref="J45:J47"/>
    <mergeCell ref="J48:J49"/>
    <mergeCell ref="L30:L31"/>
    <mergeCell ref="L32:L40"/>
    <mergeCell ref="L45:L47"/>
    <mergeCell ref="N22:N29"/>
    <mergeCell ref="N30:N31"/>
    <mergeCell ref="N32:N40"/>
    <mergeCell ref="N41:N44"/>
    <mergeCell ref="N45:N47"/>
    <mergeCell ref="P50:P51"/>
    <mergeCell ref="P55:P60"/>
    <mergeCell ref="P61:P62"/>
    <mergeCell ref="N48:N49"/>
    <mergeCell ref="N50:N51"/>
    <mergeCell ref="N52:N54"/>
    <mergeCell ref="N55:N60"/>
    <mergeCell ref="N61:N6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election activeCell="B2" sqref="B2:B12"/>
    </sheetView>
  </sheetViews>
  <sheetFormatPr defaultColWidth="11" defaultRowHeight="14.25"/>
  <sheetData>
    <row r="1" spans="1:5">
      <c r="A1" t="s">
        <v>262</v>
      </c>
      <c r="B1" t="s">
        <v>263</v>
      </c>
      <c r="C1" t="s">
        <v>264</v>
      </c>
      <c r="D1" t="s">
        <v>265</v>
      </c>
      <c r="E1" t="s">
        <v>1260</v>
      </c>
    </row>
    <row r="2" spans="1:5">
      <c r="A2">
        <v>4168713</v>
      </c>
      <c r="B2" t="s">
        <v>1517</v>
      </c>
      <c r="C2" t="s">
        <v>1518</v>
      </c>
      <c r="D2">
        <v>1</v>
      </c>
      <c r="E2">
        <v>2</v>
      </c>
    </row>
    <row r="3" spans="1:5">
      <c r="A3">
        <v>19312620</v>
      </c>
      <c r="B3" t="s">
        <v>1261</v>
      </c>
      <c r="C3" t="s">
        <v>1262</v>
      </c>
      <c r="D3">
        <v>0</v>
      </c>
      <c r="E3">
        <v>0</v>
      </c>
    </row>
    <row r="4" spans="1:5">
      <c r="A4">
        <v>19330316</v>
      </c>
      <c r="B4" t="s">
        <v>1519</v>
      </c>
      <c r="C4" t="s">
        <v>1520</v>
      </c>
      <c r="D4">
        <v>1</v>
      </c>
      <c r="E4">
        <v>3</v>
      </c>
    </row>
    <row r="5" spans="1:5">
      <c r="A5">
        <v>20667408</v>
      </c>
      <c r="B5" t="s">
        <v>1521</v>
      </c>
      <c r="C5" t="s">
        <v>1522</v>
      </c>
      <c r="D5">
        <v>2</v>
      </c>
      <c r="E5">
        <v>3</v>
      </c>
    </row>
    <row r="6" spans="1:5">
      <c r="A6">
        <v>52067997</v>
      </c>
      <c r="B6" t="s">
        <v>271</v>
      </c>
      <c r="C6" t="s">
        <v>1273</v>
      </c>
      <c r="D6">
        <v>0</v>
      </c>
      <c r="E6">
        <v>0</v>
      </c>
    </row>
    <row r="7" spans="1:5">
      <c r="A7">
        <v>52264342</v>
      </c>
      <c r="B7" t="s">
        <v>1523</v>
      </c>
      <c r="C7" t="s">
        <v>1524</v>
      </c>
      <c r="D7">
        <v>2</v>
      </c>
      <c r="E7">
        <v>1</v>
      </c>
    </row>
    <row r="8" spans="1:5">
      <c r="A8">
        <v>79571838</v>
      </c>
      <c r="B8" t="s">
        <v>1525</v>
      </c>
      <c r="C8" t="s">
        <v>1526</v>
      </c>
      <c r="D8">
        <v>1</v>
      </c>
      <c r="E8">
        <v>3</v>
      </c>
    </row>
    <row r="9" spans="1:5">
      <c r="A9">
        <v>80250679</v>
      </c>
      <c r="B9" t="s">
        <v>1527</v>
      </c>
      <c r="C9" t="s">
        <v>1528</v>
      </c>
      <c r="D9">
        <v>1</v>
      </c>
      <c r="E9">
        <v>3</v>
      </c>
    </row>
    <row r="10" spans="1:5">
      <c r="A10">
        <v>1022351168</v>
      </c>
      <c r="B10" t="s">
        <v>1529</v>
      </c>
      <c r="C10" t="s">
        <v>1530</v>
      </c>
      <c r="D10">
        <v>2</v>
      </c>
      <c r="E10">
        <v>3</v>
      </c>
    </row>
    <row r="11" spans="1:5">
      <c r="A11">
        <v>1026565418</v>
      </c>
      <c r="B11" t="s">
        <v>1531</v>
      </c>
      <c r="C11" t="s">
        <v>1532</v>
      </c>
      <c r="D11">
        <v>2</v>
      </c>
      <c r="E11">
        <v>3</v>
      </c>
    </row>
    <row r="12" spans="1:5">
      <c r="A12">
        <v>1067841091</v>
      </c>
      <c r="B12" t="s">
        <v>1533</v>
      </c>
      <c r="C12" t="s">
        <v>1534</v>
      </c>
      <c r="D12">
        <v>2</v>
      </c>
      <c r="E12">
        <v>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9"/>
  <sheetViews>
    <sheetView workbookViewId="0">
      <selection activeCell="B1" sqref="B1:J1"/>
    </sheetView>
  </sheetViews>
  <sheetFormatPr defaultColWidth="3.625" defaultRowHeight="15.75" customHeight="1"/>
  <sheetData>
    <row r="1" spans="1:16" ht="15.75" customHeight="1">
      <c r="A1" t="s">
        <v>1162</v>
      </c>
      <c r="B1">
        <v>3</v>
      </c>
      <c r="C1">
        <v>3</v>
      </c>
      <c r="D1">
        <v>5</v>
      </c>
      <c r="E1">
        <v>4</v>
      </c>
      <c r="F1">
        <v>4</v>
      </c>
      <c r="G1">
        <v>4</v>
      </c>
      <c r="H1">
        <v>5</v>
      </c>
      <c r="I1">
        <v>5</v>
      </c>
      <c r="J1">
        <v>5</v>
      </c>
      <c r="L1">
        <f>COUNTIF(B1:J1,"5")</f>
        <v>4</v>
      </c>
      <c r="M1">
        <f>COUNTIF(B1:J1,"4")</f>
        <v>3</v>
      </c>
      <c r="N1">
        <f>COUNTIF(B1:J1,"3")</f>
        <v>2</v>
      </c>
      <c r="O1">
        <f>COUNTIF(B1:J1,"2")</f>
        <v>0</v>
      </c>
      <c r="P1">
        <f>COUNTIF(B1:J1,"1")</f>
        <v>0</v>
      </c>
    </row>
    <row r="2" spans="1:16" ht="15.75" customHeight="1">
      <c r="A2" t="s">
        <v>1163</v>
      </c>
      <c r="B2">
        <v>4</v>
      </c>
      <c r="C2">
        <v>4</v>
      </c>
      <c r="D2">
        <v>4</v>
      </c>
      <c r="E2">
        <v>4</v>
      </c>
      <c r="F2">
        <v>5</v>
      </c>
      <c r="G2">
        <v>5</v>
      </c>
      <c r="H2">
        <v>5</v>
      </c>
      <c r="I2">
        <v>5</v>
      </c>
      <c r="J2">
        <v>5</v>
      </c>
      <c r="L2">
        <f t="shared" ref="L2:L19" si="0">COUNTIF(B2:J2,"5")</f>
        <v>5</v>
      </c>
      <c r="M2">
        <f t="shared" ref="M2:M19" si="1">COUNTIF(B2:J2,"4")</f>
        <v>4</v>
      </c>
      <c r="N2">
        <f t="shared" ref="N2:N19" si="2">COUNTIF(B2:J2,"3")</f>
        <v>0</v>
      </c>
      <c r="O2">
        <f t="shared" ref="O2:O19" si="3">COUNTIF(B2:J2,"2")</f>
        <v>0</v>
      </c>
      <c r="P2">
        <f t="shared" ref="P2:P19" si="4">COUNTIF(B2:J2,"1")</f>
        <v>0</v>
      </c>
    </row>
    <row r="3" spans="1:16" ht="15.75" customHeight="1">
      <c r="A3" t="s">
        <v>1164</v>
      </c>
      <c r="B3">
        <v>2</v>
      </c>
      <c r="C3">
        <v>4</v>
      </c>
      <c r="D3">
        <v>4</v>
      </c>
      <c r="E3">
        <v>4</v>
      </c>
      <c r="F3">
        <v>4</v>
      </c>
      <c r="G3">
        <v>4</v>
      </c>
      <c r="H3">
        <v>4</v>
      </c>
      <c r="I3">
        <v>4</v>
      </c>
      <c r="J3">
        <v>5</v>
      </c>
      <c r="L3">
        <f t="shared" si="0"/>
        <v>1</v>
      </c>
      <c r="M3">
        <f t="shared" si="1"/>
        <v>7</v>
      </c>
      <c r="N3">
        <f t="shared" si="2"/>
        <v>0</v>
      </c>
      <c r="O3">
        <f t="shared" si="3"/>
        <v>1</v>
      </c>
      <c r="P3">
        <f t="shared" si="4"/>
        <v>0</v>
      </c>
    </row>
    <row r="4" spans="1:16" ht="15.75" customHeight="1">
      <c r="A4" t="s">
        <v>1165</v>
      </c>
      <c r="B4">
        <v>2</v>
      </c>
      <c r="C4">
        <v>3</v>
      </c>
      <c r="D4">
        <v>4</v>
      </c>
      <c r="E4">
        <v>4</v>
      </c>
      <c r="F4">
        <v>5</v>
      </c>
      <c r="G4">
        <v>5</v>
      </c>
      <c r="H4">
        <v>5</v>
      </c>
      <c r="I4">
        <v>5</v>
      </c>
      <c r="J4">
        <v>5</v>
      </c>
      <c r="L4">
        <f t="shared" si="0"/>
        <v>5</v>
      </c>
      <c r="M4">
        <f t="shared" si="1"/>
        <v>2</v>
      </c>
      <c r="N4">
        <f t="shared" si="2"/>
        <v>1</v>
      </c>
      <c r="O4">
        <f t="shared" si="3"/>
        <v>1</v>
      </c>
      <c r="P4">
        <f t="shared" si="4"/>
        <v>0</v>
      </c>
    </row>
    <row r="5" spans="1:16" ht="15.75" customHeight="1">
      <c r="A5" t="s">
        <v>1166</v>
      </c>
      <c r="B5">
        <v>3</v>
      </c>
      <c r="C5">
        <v>3</v>
      </c>
      <c r="D5">
        <v>4</v>
      </c>
      <c r="E5">
        <v>4</v>
      </c>
      <c r="F5">
        <v>4</v>
      </c>
      <c r="G5">
        <v>4</v>
      </c>
      <c r="H5">
        <v>4</v>
      </c>
      <c r="I5">
        <v>4</v>
      </c>
      <c r="J5">
        <v>5</v>
      </c>
      <c r="L5">
        <f t="shared" si="0"/>
        <v>1</v>
      </c>
      <c r="M5">
        <f t="shared" si="1"/>
        <v>6</v>
      </c>
      <c r="N5">
        <f t="shared" si="2"/>
        <v>2</v>
      </c>
      <c r="O5">
        <f t="shared" si="3"/>
        <v>0</v>
      </c>
      <c r="P5">
        <f t="shared" si="4"/>
        <v>0</v>
      </c>
    </row>
    <row r="6" spans="1:16" ht="15.75" customHeight="1">
      <c r="A6" t="s">
        <v>1167</v>
      </c>
      <c r="B6">
        <v>2</v>
      </c>
      <c r="C6">
        <v>3</v>
      </c>
      <c r="D6">
        <v>5</v>
      </c>
      <c r="E6">
        <v>5</v>
      </c>
      <c r="F6">
        <v>4</v>
      </c>
      <c r="G6">
        <v>4</v>
      </c>
      <c r="H6">
        <v>4</v>
      </c>
      <c r="I6">
        <v>4</v>
      </c>
      <c r="J6">
        <v>5</v>
      </c>
      <c r="L6">
        <f t="shared" si="0"/>
        <v>3</v>
      </c>
      <c r="M6">
        <f t="shared" si="1"/>
        <v>4</v>
      </c>
      <c r="N6">
        <f t="shared" si="2"/>
        <v>1</v>
      </c>
      <c r="O6">
        <f t="shared" si="3"/>
        <v>1</v>
      </c>
      <c r="P6">
        <f t="shared" si="4"/>
        <v>0</v>
      </c>
    </row>
    <row r="7" spans="1:16" ht="15.75" customHeight="1">
      <c r="A7" t="s">
        <v>1168</v>
      </c>
      <c r="B7">
        <v>2</v>
      </c>
      <c r="C7">
        <v>4</v>
      </c>
      <c r="D7">
        <v>3</v>
      </c>
      <c r="E7">
        <v>5</v>
      </c>
      <c r="F7">
        <v>4</v>
      </c>
      <c r="G7">
        <v>3</v>
      </c>
      <c r="H7">
        <v>4</v>
      </c>
      <c r="I7">
        <v>3</v>
      </c>
      <c r="J7">
        <v>5</v>
      </c>
      <c r="L7">
        <f t="shared" si="0"/>
        <v>2</v>
      </c>
      <c r="M7">
        <f t="shared" si="1"/>
        <v>3</v>
      </c>
      <c r="N7">
        <f t="shared" si="2"/>
        <v>3</v>
      </c>
      <c r="O7">
        <f t="shared" si="3"/>
        <v>1</v>
      </c>
      <c r="P7">
        <f t="shared" si="4"/>
        <v>0</v>
      </c>
    </row>
    <row r="8" spans="1:16" ht="15.75" customHeight="1">
      <c r="A8" t="s">
        <v>1169</v>
      </c>
      <c r="B8">
        <v>3</v>
      </c>
      <c r="C8">
        <v>4</v>
      </c>
      <c r="D8">
        <v>4</v>
      </c>
      <c r="E8">
        <v>5</v>
      </c>
      <c r="F8">
        <v>4</v>
      </c>
      <c r="G8">
        <v>3</v>
      </c>
      <c r="H8">
        <v>4</v>
      </c>
      <c r="I8">
        <v>4</v>
      </c>
      <c r="J8">
        <v>5</v>
      </c>
      <c r="L8">
        <f t="shared" si="0"/>
        <v>2</v>
      </c>
      <c r="M8">
        <f t="shared" si="1"/>
        <v>5</v>
      </c>
      <c r="N8">
        <f t="shared" si="2"/>
        <v>2</v>
      </c>
      <c r="O8">
        <f t="shared" si="3"/>
        <v>0</v>
      </c>
      <c r="P8">
        <f t="shared" si="4"/>
        <v>0</v>
      </c>
    </row>
    <row r="9" spans="1:16" ht="15.75" customHeight="1">
      <c r="A9" t="s">
        <v>1170</v>
      </c>
      <c r="B9">
        <v>2</v>
      </c>
      <c r="C9">
        <v>4</v>
      </c>
      <c r="D9">
        <v>4</v>
      </c>
      <c r="E9">
        <v>4</v>
      </c>
      <c r="F9">
        <v>5</v>
      </c>
      <c r="G9">
        <v>4</v>
      </c>
      <c r="H9">
        <v>4</v>
      </c>
      <c r="I9">
        <v>5</v>
      </c>
      <c r="J9">
        <v>5</v>
      </c>
      <c r="L9">
        <f t="shared" si="0"/>
        <v>3</v>
      </c>
      <c r="M9">
        <f t="shared" si="1"/>
        <v>5</v>
      </c>
      <c r="N9">
        <f t="shared" si="2"/>
        <v>0</v>
      </c>
      <c r="O9">
        <f t="shared" si="3"/>
        <v>1</v>
      </c>
      <c r="P9">
        <f t="shared" si="4"/>
        <v>0</v>
      </c>
    </row>
    <row r="10" spans="1:16" ht="15.75" customHeight="1">
      <c r="A10" t="s">
        <v>1171</v>
      </c>
      <c r="B10">
        <v>2</v>
      </c>
      <c r="C10">
        <v>3</v>
      </c>
      <c r="D10">
        <v>4</v>
      </c>
      <c r="E10">
        <v>5</v>
      </c>
      <c r="F10">
        <v>5</v>
      </c>
      <c r="G10">
        <v>4</v>
      </c>
      <c r="H10">
        <v>5</v>
      </c>
      <c r="I10">
        <v>4</v>
      </c>
      <c r="J10">
        <v>5</v>
      </c>
      <c r="L10">
        <f t="shared" si="0"/>
        <v>4</v>
      </c>
      <c r="M10">
        <f t="shared" si="1"/>
        <v>3</v>
      </c>
      <c r="N10">
        <f t="shared" si="2"/>
        <v>1</v>
      </c>
      <c r="O10">
        <f t="shared" si="3"/>
        <v>1</v>
      </c>
      <c r="P10">
        <f t="shared" si="4"/>
        <v>0</v>
      </c>
    </row>
    <row r="11" spans="1:16" ht="15.75" customHeight="1">
      <c r="A11" t="s">
        <v>1172</v>
      </c>
      <c r="B11">
        <v>2</v>
      </c>
      <c r="C11">
        <v>4</v>
      </c>
      <c r="D11">
        <v>4</v>
      </c>
      <c r="E11">
        <v>4</v>
      </c>
      <c r="F11">
        <v>4</v>
      </c>
      <c r="G11">
        <v>5</v>
      </c>
      <c r="H11">
        <v>5</v>
      </c>
      <c r="I11">
        <v>4</v>
      </c>
      <c r="J11">
        <v>5</v>
      </c>
      <c r="L11">
        <f t="shared" si="0"/>
        <v>3</v>
      </c>
      <c r="M11">
        <f t="shared" si="1"/>
        <v>5</v>
      </c>
      <c r="N11">
        <f t="shared" si="2"/>
        <v>0</v>
      </c>
      <c r="O11">
        <f t="shared" si="3"/>
        <v>1</v>
      </c>
      <c r="P11">
        <f t="shared" si="4"/>
        <v>0</v>
      </c>
    </row>
    <row r="12" spans="1:16" ht="15.75" customHeight="1">
      <c r="A12" t="s">
        <v>1173</v>
      </c>
      <c r="B12">
        <v>4</v>
      </c>
      <c r="C12">
        <v>4</v>
      </c>
      <c r="D12">
        <v>5</v>
      </c>
      <c r="E12">
        <v>4</v>
      </c>
      <c r="F12">
        <v>4</v>
      </c>
      <c r="G12">
        <v>5</v>
      </c>
      <c r="H12">
        <v>5</v>
      </c>
      <c r="I12">
        <v>5</v>
      </c>
      <c r="J12">
        <v>5</v>
      </c>
      <c r="L12">
        <f t="shared" si="0"/>
        <v>5</v>
      </c>
      <c r="M12">
        <f t="shared" si="1"/>
        <v>4</v>
      </c>
      <c r="N12">
        <f t="shared" si="2"/>
        <v>0</v>
      </c>
      <c r="O12">
        <f t="shared" si="3"/>
        <v>0</v>
      </c>
      <c r="P12">
        <f t="shared" si="4"/>
        <v>0</v>
      </c>
    </row>
    <row r="13" spans="1:16" ht="15.75" customHeight="1">
      <c r="A13" t="s">
        <v>1174</v>
      </c>
      <c r="B13">
        <v>3</v>
      </c>
      <c r="C13">
        <v>4</v>
      </c>
      <c r="D13">
        <v>4</v>
      </c>
      <c r="E13">
        <v>5</v>
      </c>
      <c r="F13">
        <v>5</v>
      </c>
      <c r="G13">
        <v>5</v>
      </c>
      <c r="H13">
        <v>5</v>
      </c>
      <c r="I13">
        <v>5</v>
      </c>
      <c r="J13">
        <v>5</v>
      </c>
      <c r="L13">
        <f t="shared" si="0"/>
        <v>6</v>
      </c>
      <c r="M13">
        <f t="shared" si="1"/>
        <v>2</v>
      </c>
      <c r="N13">
        <f t="shared" si="2"/>
        <v>1</v>
      </c>
      <c r="O13">
        <f t="shared" si="3"/>
        <v>0</v>
      </c>
      <c r="P13">
        <f t="shared" si="4"/>
        <v>0</v>
      </c>
    </row>
    <row r="14" spans="1:16" ht="15.75" customHeight="1">
      <c r="A14" t="s">
        <v>1175</v>
      </c>
      <c r="B14">
        <v>2</v>
      </c>
      <c r="C14">
        <v>4</v>
      </c>
      <c r="D14">
        <v>4</v>
      </c>
      <c r="E14">
        <v>5</v>
      </c>
      <c r="F14">
        <v>4</v>
      </c>
      <c r="G14">
        <v>5</v>
      </c>
      <c r="H14">
        <v>5</v>
      </c>
      <c r="I14">
        <v>5</v>
      </c>
      <c r="J14">
        <v>5</v>
      </c>
      <c r="L14">
        <f t="shared" si="0"/>
        <v>5</v>
      </c>
      <c r="M14">
        <f t="shared" si="1"/>
        <v>3</v>
      </c>
      <c r="N14">
        <f t="shared" si="2"/>
        <v>0</v>
      </c>
      <c r="O14">
        <f t="shared" si="3"/>
        <v>1</v>
      </c>
      <c r="P14">
        <f t="shared" si="4"/>
        <v>0</v>
      </c>
    </row>
    <row r="15" spans="1:16" ht="15.75" customHeight="1">
      <c r="A15" t="s">
        <v>1176</v>
      </c>
      <c r="B15">
        <v>2</v>
      </c>
      <c r="C15">
        <v>3</v>
      </c>
      <c r="D15">
        <v>4</v>
      </c>
      <c r="E15">
        <v>5</v>
      </c>
      <c r="F15">
        <v>4</v>
      </c>
      <c r="G15">
        <v>4</v>
      </c>
      <c r="H15">
        <v>5</v>
      </c>
      <c r="I15">
        <v>4</v>
      </c>
      <c r="J15">
        <v>5</v>
      </c>
      <c r="L15">
        <f t="shared" si="0"/>
        <v>3</v>
      </c>
      <c r="M15">
        <f t="shared" si="1"/>
        <v>4</v>
      </c>
      <c r="N15">
        <f t="shared" si="2"/>
        <v>1</v>
      </c>
      <c r="O15">
        <f t="shared" si="3"/>
        <v>1</v>
      </c>
      <c r="P15">
        <f t="shared" si="4"/>
        <v>0</v>
      </c>
    </row>
    <row r="16" spans="1:16" ht="15.75" customHeight="1">
      <c r="A16" t="s">
        <v>1177</v>
      </c>
      <c r="B16">
        <v>2</v>
      </c>
      <c r="C16">
        <v>4</v>
      </c>
      <c r="D16">
        <v>5</v>
      </c>
      <c r="E16">
        <v>5</v>
      </c>
      <c r="F16">
        <v>3</v>
      </c>
      <c r="G16">
        <v>4</v>
      </c>
      <c r="H16">
        <v>5</v>
      </c>
      <c r="I16">
        <v>4</v>
      </c>
      <c r="J16">
        <v>5</v>
      </c>
      <c r="L16">
        <f t="shared" si="0"/>
        <v>4</v>
      </c>
      <c r="M16">
        <f t="shared" si="1"/>
        <v>3</v>
      </c>
      <c r="N16">
        <f t="shared" si="2"/>
        <v>1</v>
      </c>
      <c r="O16">
        <f t="shared" si="3"/>
        <v>1</v>
      </c>
      <c r="P16">
        <f t="shared" si="4"/>
        <v>0</v>
      </c>
    </row>
    <row r="17" spans="1:16" ht="15.75" customHeight="1">
      <c r="A17" t="s">
        <v>1178</v>
      </c>
      <c r="B17">
        <v>3</v>
      </c>
      <c r="C17">
        <v>3</v>
      </c>
      <c r="D17">
        <v>5</v>
      </c>
      <c r="E17">
        <v>5</v>
      </c>
      <c r="F17">
        <v>4</v>
      </c>
      <c r="G17">
        <v>5</v>
      </c>
      <c r="H17">
        <v>5</v>
      </c>
      <c r="I17">
        <v>5</v>
      </c>
      <c r="J17">
        <v>5</v>
      </c>
      <c r="L17">
        <f t="shared" si="0"/>
        <v>6</v>
      </c>
      <c r="M17">
        <f t="shared" si="1"/>
        <v>1</v>
      </c>
      <c r="N17">
        <f t="shared" si="2"/>
        <v>2</v>
      </c>
      <c r="O17">
        <f t="shared" si="3"/>
        <v>0</v>
      </c>
      <c r="P17">
        <f t="shared" si="4"/>
        <v>0</v>
      </c>
    </row>
    <row r="18" spans="1:16" ht="15.75" customHeight="1">
      <c r="A18" t="s">
        <v>1179</v>
      </c>
      <c r="B18">
        <v>3</v>
      </c>
      <c r="C18">
        <v>3</v>
      </c>
      <c r="D18">
        <v>3</v>
      </c>
      <c r="E18">
        <v>3</v>
      </c>
      <c r="F18">
        <v>3</v>
      </c>
      <c r="G18">
        <v>4</v>
      </c>
      <c r="H18">
        <v>4</v>
      </c>
      <c r="I18">
        <v>4</v>
      </c>
      <c r="J18">
        <v>5</v>
      </c>
      <c r="L18">
        <f t="shared" si="0"/>
        <v>1</v>
      </c>
      <c r="M18">
        <f t="shared" si="1"/>
        <v>3</v>
      </c>
      <c r="N18">
        <f t="shared" si="2"/>
        <v>5</v>
      </c>
      <c r="O18">
        <f t="shared" si="3"/>
        <v>0</v>
      </c>
      <c r="P18">
        <f t="shared" si="4"/>
        <v>0</v>
      </c>
    </row>
    <row r="19" spans="1:16" ht="15.75" customHeight="1">
      <c r="A19" t="s">
        <v>1180</v>
      </c>
      <c r="B19">
        <v>3</v>
      </c>
      <c r="C19">
        <v>4</v>
      </c>
      <c r="D19">
        <v>4</v>
      </c>
      <c r="E19">
        <v>5</v>
      </c>
      <c r="F19">
        <v>3</v>
      </c>
      <c r="G19">
        <v>4</v>
      </c>
      <c r="H19">
        <v>4</v>
      </c>
      <c r="I19">
        <v>5</v>
      </c>
      <c r="J19">
        <v>5</v>
      </c>
      <c r="L19">
        <f t="shared" si="0"/>
        <v>3</v>
      </c>
      <c r="M19">
        <f t="shared" si="1"/>
        <v>4</v>
      </c>
      <c r="N19">
        <f t="shared" si="2"/>
        <v>2</v>
      </c>
      <c r="O19">
        <f t="shared" si="3"/>
        <v>0</v>
      </c>
      <c r="P19">
        <f t="shared" si="4"/>
        <v>0</v>
      </c>
    </row>
    <row r="20" spans="1:16" ht="15.75" customHeight="1">
      <c r="A20" t="s">
        <v>1258</v>
      </c>
      <c r="G20" t="s">
        <v>1535</v>
      </c>
    </row>
    <row r="23" spans="1:16" ht="15.75" customHeight="1">
      <c r="A23" t="s">
        <v>1258</v>
      </c>
    </row>
    <row r="29" spans="1:16" ht="15.75" customHeight="1">
      <c r="A29" t="s">
        <v>1535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6"/>
  <sheetViews>
    <sheetView workbookViewId="0">
      <selection activeCell="M1" sqref="M1"/>
    </sheetView>
  </sheetViews>
  <sheetFormatPr defaultColWidth="11" defaultRowHeight="14.25"/>
  <cols>
    <col min="1" max="11" width="5" customWidth="1"/>
    <col min="12" max="20" width="4.5" customWidth="1"/>
  </cols>
  <sheetData>
    <row r="1" spans="1:17">
      <c r="A1" t="s">
        <v>1162</v>
      </c>
      <c r="B1">
        <v>4</v>
      </c>
      <c r="C1">
        <v>3</v>
      </c>
      <c r="D1">
        <v>3</v>
      </c>
      <c r="E1">
        <v>5</v>
      </c>
      <c r="F1">
        <v>5</v>
      </c>
      <c r="G1">
        <v>4</v>
      </c>
      <c r="H1">
        <v>4</v>
      </c>
      <c r="I1">
        <v>4</v>
      </c>
      <c r="J1">
        <v>4</v>
      </c>
      <c r="K1">
        <v>4</v>
      </c>
      <c r="M1">
        <f>COUNTIF(B1:K1,"5")</f>
        <v>2</v>
      </c>
      <c r="N1">
        <f>COUNTIF(B1:K1,"4")</f>
        <v>6</v>
      </c>
      <c r="O1">
        <f>COUNTIF(B1:K1,"3")</f>
        <v>2</v>
      </c>
      <c r="P1">
        <f>COUNTIF(B1:K1,"2")</f>
        <v>0</v>
      </c>
      <c r="Q1">
        <f>COUNTIF(B1:K1,"1")</f>
        <v>0</v>
      </c>
    </row>
    <row r="2" spans="1:17">
      <c r="A2" t="s">
        <v>1163</v>
      </c>
      <c r="B2">
        <v>4</v>
      </c>
      <c r="C2">
        <v>3</v>
      </c>
      <c r="D2">
        <v>5</v>
      </c>
      <c r="E2">
        <v>4</v>
      </c>
      <c r="F2">
        <v>4</v>
      </c>
      <c r="G2">
        <v>4</v>
      </c>
      <c r="H2">
        <v>5</v>
      </c>
      <c r="I2">
        <v>3</v>
      </c>
      <c r="J2">
        <v>5</v>
      </c>
      <c r="K2">
        <v>3</v>
      </c>
      <c r="M2">
        <f t="shared" ref="M2:M9" si="0">COUNTIF(B2:K2,"5")</f>
        <v>3</v>
      </c>
      <c r="N2">
        <f t="shared" ref="N2:N9" si="1">COUNTIF(B2:K2,"4")</f>
        <v>4</v>
      </c>
      <c r="O2">
        <f t="shared" ref="O2:O9" si="2">COUNTIF(B2:K2,"3")</f>
        <v>3</v>
      </c>
      <c r="P2">
        <f t="shared" ref="P2:P9" si="3">COUNTIF(B2:K2,"2")</f>
        <v>0</v>
      </c>
      <c r="Q2">
        <f t="shared" ref="Q2:Q9" si="4">COUNTIF(B2:K2,"1")</f>
        <v>0</v>
      </c>
    </row>
    <row r="3" spans="1:17">
      <c r="A3" t="s">
        <v>1164</v>
      </c>
      <c r="B3">
        <v>3</v>
      </c>
      <c r="C3">
        <v>3</v>
      </c>
      <c r="D3">
        <v>4</v>
      </c>
      <c r="E3">
        <v>5</v>
      </c>
      <c r="F3">
        <v>5</v>
      </c>
      <c r="G3">
        <v>4</v>
      </c>
      <c r="H3">
        <v>4</v>
      </c>
      <c r="I3">
        <v>4</v>
      </c>
      <c r="J3">
        <v>5</v>
      </c>
      <c r="K3">
        <v>4</v>
      </c>
      <c r="M3">
        <f t="shared" si="0"/>
        <v>3</v>
      </c>
      <c r="N3">
        <f t="shared" si="1"/>
        <v>5</v>
      </c>
      <c r="O3">
        <f t="shared" si="2"/>
        <v>2</v>
      </c>
      <c r="P3">
        <f t="shared" si="3"/>
        <v>0</v>
      </c>
      <c r="Q3">
        <f t="shared" si="4"/>
        <v>0</v>
      </c>
    </row>
    <row r="4" spans="1:17">
      <c r="A4" t="s">
        <v>1165</v>
      </c>
      <c r="B4">
        <v>3</v>
      </c>
      <c r="C4">
        <v>5</v>
      </c>
      <c r="D4">
        <v>4</v>
      </c>
      <c r="E4">
        <v>5</v>
      </c>
      <c r="F4">
        <v>4</v>
      </c>
      <c r="G4">
        <v>4</v>
      </c>
      <c r="H4">
        <v>4</v>
      </c>
      <c r="I4">
        <v>4</v>
      </c>
      <c r="J4">
        <v>5</v>
      </c>
      <c r="K4">
        <v>4</v>
      </c>
      <c r="M4">
        <f t="shared" si="0"/>
        <v>3</v>
      </c>
      <c r="N4">
        <f t="shared" si="1"/>
        <v>6</v>
      </c>
      <c r="O4">
        <f t="shared" si="2"/>
        <v>1</v>
      </c>
      <c r="P4">
        <f t="shared" si="3"/>
        <v>0</v>
      </c>
      <c r="Q4">
        <f t="shared" si="4"/>
        <v>0</v>
      </c>
    </row>
    <row r="5" spans="1:17">
      <c r="A5" t="s">
        <v>1166</v>
      </c>
      <c r="B5">
        <v>4</v>
      </c>
      <c r="C5">
        <v>3</v>
      </c>
      <c r="D5">
        <v>3</v>
      </c>
      <c r="E5">
        <v>4</v>
      </c>
      <c r="F5">
        <v>5</v>
      </c>
      <c r="G5">
        <v>4</v>
      </c>
      <c r="H5">
        <v>5</v>
      </c>
      <c r="I5">
        <v>4</v>
      </c>
      <c r="J5">
        <v>5</v>
      </c>
      <c r="K5">
        <v>4</v>
      </c>
      <c r="M5">
        <f t="shared" si="0"/>
        <v>3</v>
      </c>
      <c r="N5">
        <f t="shared" si="1"/>
        <v>5</v>
      </c>
      <c r="O5">
        <f t="shared" si="2"/>
        <v>2</v>
      </c>
      <c r="P5">
        <f t="shared" si="3"/>
        <v>0</v>
      </c>
      <c r="Q5">
        <f t="shared" si="4"/>
        <v>0</v>
      </c>
    </row>
    <row r="6" spans="1:17">
      <c r="A6" t="s">
        <v>1167</v>
      </c>
      <c r="B6">
        <v>4</v>
      </c>
      <c r="C6">
        <v>3</v>
      </c>
      <c r="D6">
        <v>4</v>
      </c>
      <c r="E6">
        <v>4</v>
      </c>
      <c r="F6">
        <v>4</v>
      </c>
      <c r="G6">
        <v>3</v>
      </c>
      <c r="H6">
        <v>5</v>
      </c>
      <c r="I6">
        <v>4</v>
      </c>
      <c r="J6">
        <v>4</v>
      </c>
      <c r="K6">
        <v>4</v>
      </c>
      <c r="M6">
        <f t="shared" si="0"/>
        <v>1</v>
      </c>
      <c r="N6">
        <f t="shared" si="1"/>
        <v>7</v>
      </c>
      <c r="O6">
        <f t="shared" si="2"/>
        <v>2</v>
      </c>
      <c r="P6">
        <f t="shared" si="3"/>
        <v>0</v>
      </c>
      <c r="Q6">
        <f t="shared" si="4"/>
        <v>0</v>
      </c>
    </row>
    <row r="7" spans="1:17">
      <c r="A7" t="s">
        <v>1168</v>
      </c>
      <c r="B7">
        <v>4</v>
      </c>
      <c r="C7">
        <v>1</v>
      </c>
      <c r="D7">
        <v>3</v>
      </c>
      <c r="E7">
        <v>4</v>
      </c>
      <c r="F7">
        <v>4</v>
      </c>
      <c r="G7">
        <v>4</v>
      </c>
      <c r="H7">
        <v>4</v>
      </c>
      <c r="I7">
        <v>3</v>
      </c>
      <c r="J7">
        <v>4</v>
      </c>
      <c r="K7">
        <v>3</v>
      </c>
      <c r="M7">
        <f t="shared" si="0"/>
        <v>0</v>
      </c>
      <c r="N7">
        <f t="shared" si="1"/>
        <v>6</v>
      </c>
      <c r="O7">
        <f t="shared" si="2"/>
        <v>3</v>
      </c>
      <c r="P7">
        <f t="shared" si="3"/>
        <v>0</v>
      </c>
      <c r="Q7">
        <f t="shared" si="4"/>
        <v>1</v>
      </c>
    </row>
    <row r="8" spans="1:17">
      <c r="A8" t="s">
        <v>1169</v>
      </c>
      <c r="B8">
        <v>3</v>
      </c>
      <c r="C8">
        <v>1</v>
      </c>
      <c r="D8">
        <v>3</v>
      </c>
      <c r="E8">
        <v>5</v>
      </c>
      <c r="F8">
        <v>4</v>
      </c>
      <c r="G8">
        <v>4</v>
      </c>
      <c r="H8">
        <v>4</v>
      </c>
      <c r="I8">
        <v>4</v>
      </c>
      <c r="J8">
        <v>4</v>
      </c>
      <c r="K8">
        <v>4</v>
      </c>
      <c r="M8">
        <f t="shared" si="0"/>
        <v>1</v>
      </c>
      <c r="N8">
        <f t="shared" si="1"/>
        <v>6</v>
      </c>
      <c r="O8">
        <f t="shared" si="2"/>
        <v>2</v>
      </c>
      <c r="P8">
        <f t="shared" si="3"/>
        <v>0</v>
      </c>
      <c r="Q8">
        <f t="shared" si="4"/>
        <v>1</v>
      </c>
    </row>
    <row r="9" spans="1:17">
      <c r="A9" t="s">
        <v>1170</v>
      </c>
      <c r="B9">
        <v>4</v>
      </c>
      <c r="C9">
        <v>3</v>
      </c>
      <c r="D9">
        <v>3</v>
      </c>
      <c r="E9">
        <v>4</v>
      </c>
      <c r="F9">
        <v>5</v>
      </c>
      <c r="G9">
        <v>4</v>
      </c>
      <c r="H9">
        <v>4</v>
      </c>
      <c r="I9">
        <v>4</v>
      </c>
      <c r="J9">
        <v>5</v>
      </c>
      <c r="K9">
        <v>3</v>
      </c>
      <c r="M9">
        <f t="shared" si="0"/>
        <v>2</v>
      </c>
      <c r="N9">
        <f t="shared" si="1"/>
        <v>5</v>
      </c>
      <c r="O9">
        <f t="shared" si="2"/>
        <v>3</v>
      </c>
      <c r="P9">
        <f t="shared" si="3"/>
        <v>0</v>
      </c>
      <c r="Q9">
        <f t="shared" si="4"/>
        <v>0</v>
      </c>
    </row>
    <row r="10" spans="1:17">
      <c r="A10" t="s">
        <v>1258</v>
      </c>
      <c r="B10" t="s">
        <v>1536</v>
      </c>
      <c r="C10" t="s">
        <v>1537</v>
      </c>
      <c r="D10" t="s">
        <v>1538</v>
      </c>
      <c r="H10" t="s">
        <v>1539</v>
      </c>
      <c r="I10" t="s">
        <v>1540</v>
      </c>
      <c r="K10" t="s">
        <v>1541</v>
      </c>
    </row>
    <row r="13" spans="1:17">
      <c r="A13" t="s">
        <v>1258</v>
      </c>
    </row>
    <row r="14" spans="1:17">
      <c r="A14" t="s">
        <v>1536</v>
      </c>
      <c r="B14">
        <v>1</v>
      </c>
      <c r="C14" t="str">
        <f>A14</f>
        <v xml:space="preserve">Se debe enfatizar en nuevas pedagogias, ethos docente, formación más en desarrollo de habilidades y capacidades que en currículo neto. Se requiere cambio en el programa hacia nueva didácticas, el ser como centro, investigación </v>
      </c>
      <c r="D14">
        <f>IF(C14=0,MAX($B$14:$B$25)+1,B14)</f>
        <v>1</v>
      </c>
      <c r="E14" t="str">
        <f>IFERROR(VLOOKUP(SMALL($D$14:$D$25,B14),$B$14:$C$25,2,FALSE),"")</f>
        <v xml:space="preserve">Se debe enfatizar en nuevas pedagogias, ethos docente, formación más en desarrollo de habilidades y capacidades que en currículo neto. Se requiere cambio en el programa hacia nueva didácticas, el ser como centro, investigación </v>
      </c>
    </row>
    <row r="15" spans="1:17">
      <c r="A15" t="s">
        <v>1537</v>
      </c>
      <c r="B15">
        <v>2</v>
      </c>
      <c r="C15" t="str">
        <f t="shared" ref="C15:C25" si="5">A15</f>
        <v>La información suministrada se presenta como observador externo de la UPN. Son apreciaciones personales.</v>
      </c>
      <c r="D15">
        <f t="shared" ref="D15:D26" si="6">IF(C15=0,MAX($B$14:$B$25)+1,B15)</f>
        <v>2</v>
      </c>
      <c r="E15" t="str">
        <f t="shared" ref="E15:E26" si="7">IFERROR(VLOOKUP(SMALL($D$14:$D$25,B15),$B$14:$C$25,2,FALSE),"")</f>
        <v>La información suministrada se presenta como observador externo de la UPN. Son apreciaciones personales.</v>
      </c>
    </row>
    <row r="16" spans="1:17">
      <c r="A16" t="s">
        <v>1538</v>
      </c>
      <c r="B16">
        <v>3</v>
      </c>
      <c r="C16" t="str">
        <f t="shared" si="5"/>
        <v xml:space="preserve">LOS DOCENTES DEL DEPARTAMENTO DE QUIMICA SON PERSONAS CON CALIDAD ACADÉMICA Y PROFESIONAL. </v>
      </c>
      <c r="D16">
        <f t="shared" si="6"/>
        <v>3</v>
      </c>
      <c r="E16" t="str">
        <f t="shared" si="7"/>
        <v xml:space="preserve">LOS DOCENTES DEL DEPARTAMENTO DE QUIMICA SON PERSONAS CON CALIDAD ACADÉMICA Y PROFESIONAL. </v>
      </c>
    </row>
    <row r="17" spans="1:5">
      <c r="B17">
        <v>4</v>
      </c>
      <c r="C17">
        <f t="shared" si="5"/>
        <v>0</v>
      </c>
      <c r="D17">
        <f t="shared" si="6"/>
        <v>13</v>
      </c>
      <c r="E17" t="str">
        <f t="shared" si="7"/>
        <v xml:space="preserve">El proyecto de PPI y PPII de la Lic. Química ha desarrollado en el colegio EOH propuestas pedagógicas y didácticas que ha sido recibidas con satisfacción por los estudiantes y docentes del área de ciencias naturales, continuaremos este convenio UPN_ </v>
      </c>
    </row>
    <row r="18" spans="1:5">
      <c r="B18">
        <v>5</v>
      </c>
      <c r="C18">
        <f t="shared" si="5"/>
        <v>0</v>
      </c>
      <c r="D18">
        <f t="shared" si="6"/>
        <v>13</v>
      </c>
      <c r="E18" t="str">
        <f t="shared" si="7"/>
        <v>Convocar mas frecuentemente a los egresados para agenerar redes de ayuda y apoyo entre ellos y lograr mayores impactos donde se encuentren</v>
      </c>
    </row>
    <row r="19" spans="1:5">
      <c r="B19">
        <v>6</v>
      </c>
      <c r="C19">
        <f t="shared" si="5"/>
        <v>0</v>
      </c>
      <c r="D19">
        <f t="shared" si="6"/>
        <v>13</v>
      </c>
      <c r="E19" t="str">
        <f t="shared" si="7"/>
        <v>La práctica docente es conveniente realizarla desde los primeros semestres de formación</v>
      </c>
    </row>
    <row r="20" spans="1:5">
      <c r="A20" t="s">
        <v>1539</v>
      </c>
      <c r="B20">
        <v>7</v>
      </c>
      <c r="C20" t="str">
        <f t="shared" si="5"/>
        <v xml:space="preserve">El proyecto de PPI y PPII de la Lic. Química ha desarrollado en el colegio EOH propuestas pedagógicas y didácticas que ha sido recibidas con satisfacción por los estudiantes y docentes del área de ciencias naturales, continuaremos este convenio UPN_ </v>
      </c>
      <c r="D20">
        <f t="shared" si="6"/>
        <v>7</v>
      </c>
      <c r="E20" t="str">
        <f t="shared" si="7"/>
        <v/>
      </c>
    </row>
    <row r="21" spans="1:5">
      <c r="A21" t="s">
        <v>1540</v>
      </c>
      <c r="B21">
        <v>8</v>
      </c>
      <c r="C21" t="str">
        <f t="shared" si="5"/>
        <v>Convocar mas frecuentemente a los egresados para agenerar redes de ayuda y apoyo entre ellos y lograr mayores impactos donde se encuentren</v>
      </c>
      <c r="D21">
        <f t="shared" si="6"/>
        <v>8</v>
      </c>
      <c r="E21" t="str">
        <f t="shared" si="7"/>
        <v/>
      </c>
    </row>
    <row r="22" spans="1:5">
      <c r="B22">
        <v>9</v>
      </c>
      <c r="C22">
        <f t="shared" si="5"/>
        <v>0</v>
      </c>
      <c r="D22">
        <f t="shared" si="6"/>
        <v>13</v>
      </c>
      <c r="E22" t="str">
        <f t="shared" si="7"/>
        <v/>
      </c>
    </row>
    <row r="23" spans="1:5">
      <c r="A23" t="s">
        <v>1541</v>
      </c>
      <c r="B23">
        <v>10</v>
      </c>
      <c r="C23" t="str">
        <f t="shared" si="5"/>
        <v>La práctica docente es conveniente realizarla desde los primeros semestres de formación</v>
      </c>
      <c r="D23">
        <f t="shared" si="6"/>
        <v>10</v>
      </c>
      <c r="E23" t="str">
        <f t="shared" si="7"/>
        <v/>
      </c>
    </row>
    <row r="24" spans="1:5">
      <c r="B24">
        <v>11</v>
      </c>
      <c r="C24">
        <f t="shared" si="5"/>
        <v>0</v>
      </c>
      <c r="D24">
        <f t="shared" si="6"/>
        <v>13</v>
      </c>
      <c r="E24" t="str">
        <f t="shared" si="7"/>
        <v/>
      </c>
    </row>
    <row r="25" spans="1:5">
      <c r="B25">
        <v>12</v>
      </c>
      <c r="C25">
        <f t="shared" si="5"/>
        <v>0</v>
      </c>
      <c r="D25">
        <f t="shared" si="6"/>
        <v>13</v>
      </c>
      <c r="E25" t="str">
        <f t="shared" si="7"/>
        <v/>
      </c>
    </row>
    <row r="26" spans="1:5">
      <c r="D26">
        <f t="shared" si="6"/>
        <v>13</v>
      </c>
      <c r="E26" t="str">
        <f t="shared" si="7"/>
        <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P467"/>
  <sheetViews>
    <sheetView topLeftCell="A4" workbookViewId="0">
      <pane xSplit="1" topLeftCell="IO1" activePane="topRight" state="frozen"/>
      <selection pane="topRight" activeCell="JR1" sqref="JR1"/>
      <selection activeCell="A73" sqref="A73"/>
    </sheetView>
  </sheetViews>
  <sheetFormatPr defaultColWidth="11" defaultRowHeight="14.25"/>
  <cols>
    <col min="1" max="270" width="4.625" customWidth="1"/>
    <col min="271" max="281" width="4" customWidth="1"/>
  </cols>
  <sheetData>
    <row r="1" spans="1:276">
      <c r="A1" t="s">
        <v>1162</v>
      </c>
      <c r="B1">
        <v>5</v>
      </c>
      <c r="C1">
        <v>4</v>
      </c>
      <c r="D1">
        <v>3</v>
      </c>
      <c r="E1">
        <v>4</v>
      </c>
      <c r="F1">
        <v>5</v>
      </c>
      <c r="G1">
        <v>4</v>
      </c>
      <c r="H1">
        <v>5</v>
      </c>
      <c r="I1">
        <v>4</v>
      </c>
      <c r="J1">
        <v>5</v>
      </c>
      <c r="K1">
        <v>5</v>
      </c>
      <c r="L1">
        <v>5</v>
      </c>
      <c r="M1">
        <v>3</v>
      </c>
      <c r="N1">
        <v>3</v>
      </c>
      <c r="O1">
        <v>3</v>
      </c>
      <c r="P1">
        <v>4</v>
      </c>
      <c r="Q1">
        <v>4</v>
      </c>
      <c r="R1">
        <v>4</v>
      </c>
      <c r="S1">
        <v>4</v>
      </c>
      <c r="T1">
        <v>3</v>
      </c>
      <c r="U1">
        <v>5</v>
      </c>
      <c r="V1">
        <v>3</v>
      </c>
      <c r="W1">
        <v>4</v>
      </c>
      <c r="X1">
        <v>5</v>
      </c>
      <c r="Y1">
        <v>2</v>
      </c>
      <c r="Z1">
        <v>4</v>
      </c>
      <c r="AA1">
        <v>4</v>
      </c>
      <c r="AB1">
        <v>4</v>
      </c>
      <c r="AC1">
        <v>4</v>
      </c>
      <c r="AD1">
        <v>4</v>
      </c>
      <c r="AE1">
        <v>4</v>
      </c>
      <c r="AF1">
        <v>3</v>
      </c>
      <c r="AG1">
        <v>5</v>
      </c>
      <c r="AH1">
        <v>5</v>
      </c>
      <c r="AI1">
        <v>5</v>
      </c>
      <c r="AJ1">
        <v>4</v>
      </c>
      <c r="AK1">
        <v>3</v>
      </c>
      <c r="AL1">
        <v>5</v>
      </c>
      <c r="AM1">
        <v>3</v>
      </c>
      <c r="AN1">
        <v>4</v>
      </c>
      <c r="AO1">
        <v>4</v>
      </c>
      <c r="AP1">
        <v>4</v>
      </c>
      <c r="AQ1">
        <v>4</v>
      </c>
      <c r="AR1">
        <v>5</v>
      </c>
      <c r="AS1">
        <v>5</v>
      </c>
      <c r="AT1">
        <v>5</v>
      </c>
      <c r="AU1">
        <v>3</v>
      </c>
      <c r="AV1">
        <v>4</v>
      </c>
      <c r="AW1">
        <v>5</v>
      </c>
      <c r="AX1">
        <v>5</v>
      </c>
      <c r="AY1">
        <v>5</v>
      </c>
      <c r="AZ1">
        <v>3</v>
      </c>
      <c r="BA1">
        <v>4</v>
      </c>
      <c r="BB1">
        <v>5</v>
      </c>
      <c r="BC1">
        <v>5</v>
      </c>
      <c r="BD1">
        <v>5</v>
      </c>
      <c r="BE1">
        <v>3</v>
      </c>
      <c r="BF1">
        <v>3</v>
      </c>
      <c r="BG1">
        <v>4</v>
      </c>
      <c r="BH1">
        <v>4</v>
      </c>
      <c r="BI1">
        <v>3</v>
      </c>
      <c r="BJ1">
        <v>4</v>
      </c>
      <c r="BK1">
        <v>5</v>
      </c>
      <c r="BL1">
        <v>4</v>
      </c>
      <c r="BM1">
        <v>3</v>
      </c>
      <c r="BN1">
        <v>4</v>
      </c>
      <c r="BO1">
        <v>5</v>
      </c>
      <c r="BP1">
        <v>4</v>
      </c>
      <c r="BQ1">
        <v>5</v>
      </c>
      <c r="BR1">
        <v>5</v>
      </c>
      <c r="BS1">
        <v>5</v>
      </c>
      <c r="BT1">
        <v>4</v>
      </c>
      <c r="BU1">
        <v>4</v>
      </c>
      <c r="BV1">
        <v>4</v>
      </c>
      <c r="BW1">
        <v>4</v>
      </c>
      <c r="BX1">
        <v>3</v>
      </c>
      <c r="BY1">
        <v>5</v>
      </c>
      <c r="BZ1">
        <v>5</v>
      </c>
      <c r="CA1">
        <v>4</v>
      </c>
      <c r="CB1">
        <v>5</v>
      </c>
      <c r="CC1">
        <v>5</v>
      </c>
      <c r="CD1">
        <v>3</v>
      </c>
      <c r="CE1">
        <v>5</v>
      </c>
      <c r="CF1">
        <v>4</v>
      </c>
      <c r="CG1">
        <v>4</v>
      </c>
      <c r="CH1">
        <v>4</v>
      </c>
      <c r="CI1">
        <v>4</v>
      </c>
      <c r="CJ1">
        <v>4</v>
      </c>
      <c r="CK1">
        <v>4</v>
      </c>
      <c r="CL1">
        <v>4</v>
      </c>
      <c r="CM1">
        <v>5</v>
      </c>
      <c r="CN1">
        <v>3</v>
      </c>
      <c r="CO1">
        <v>5</v>
      </c>
      <c r="CP1">
        <v>4</v>
      </c>
      <c r="CQ1">
        <v>5</v>
      </c>
      <c r="CR1">
        <v>3</v>
      </c>
      <c r="CS1">
        <v>5</v>
      </c>
      <c r="CT1">
        <v>4</v>
      </c>
      <c r="CU1">
        <v>3</v>
      </c>
      <c r="CV1">
        <v>3</v>
      </c>
      <c r="CW1">
        <v>4</v>
      </c>
      <c r="CX1">
        <v>4</v>
      </c>
      <c r="CY1">
        <v>5</v>
      </c>
      <c r="CZ1">
        <v>5</v>
      </c>
      <c r="DA1">
        <v>4</v>
      </c>
      <c r="DB1">
        <v>5</v>
      </c>
      <c r="DC1">
        <v>5</v>
      </c>
      <c r="DD1">
        <v>5</v>
      </c>
      <c r="DE1">
        <v>3</v>
      </c>
      <c r="DF1">
        <v>4</v>
      </c>
      <c r="DG1">
        <v>4</v>
      </c>
      <c r="DH1">
        <v>5</v>
      </c>
      <c r="DI1">
        <v>4</v>
      </c>
      <c r="DJ1">
        <v>5</v>
      </c>
      <c r="DK1">
        <v>4</v>
      </c>
      <c r="DL1">
        <v>4</v>
      </c>
      <c r="DM1">
        <v>4</v>
      </c>
      <c r="DN1">
        <v>5</v>
      </c>
      <c r="DO1">
        <v>5</v>
      </c>
      <c r="DP1">
        <v>3</v>
      </c>
      <c r="DQ1">
        <v>5</v>
      </c>
      <c r="DR1">
        <v>3</v>
      </c>
      <c r="DS1">
        <v>4</v>
      </c>
      <c r="DT1">
        <v>5</v>
      </c>
      <c r="DU1">
        <v>4</v>
      </c>
      <c r="DV1">
        <v>3</v>
      </c>
      <c r="DW1">
        <v>4</v>
      </c>
      <c r="DX1">
        <v>4</v>
      </c>
      <c r="DY1">
        <v>4</v>
      </c>
      <c r="DZ1">
        <v>5</v>
      </c>
      <c r="EA1">
        <v>4</v>
      </c>
      <c r="EB1">
        <v>4</v>
      </c>
      <c r="EC1">
        <v>3</v>
      </c>
      <c r="ED1">
        <v>1</v>
      </c>
      <c r="EE1">
        <v>3</v>
      </c>
      <c r="EF1">
        <v>3</v>
      </c>
      <c r="EG1">
        <v>4</v>
      </c>
      <c r="EH1">
        <v>4</v>
      </c>
      <c r="EI1">
        <v>4</v>
      </c>
      <c r="EJ1">
        <v>5</v>
      </c>
      <c r="EK1">
        <v>4</v>
      </c>
      <c r="EL1">
        <v>4</v>
      </c>
      <c r="EM1">
        <v>3</v>
      </c>
      <c r="EN1">
        <v>4</v>
      </c>
      <c r="EO1">
        <v>4</v>
      </c>
      <c r="EP1">
        <v>3</v>
      </c>
      <c r="EQ1">
        <v>3</v>
      </c>
      <c r="ER1">
        <v>3</v>
      </c>
      <c r="ES1">
        <v>3</v>
      </c>
      <c r="ET1">
        <v>5</v>
      </c>
      <c r="EU1">
        <v>4</v>
      </c>
      <c r="EV1">
        <v>4</v>
      </c>
      <c r="EW1">
        <v>3</v>
      </c>
      <c r="EX1">
        <v>5</v>
      </c>
      <c r="EY1">
        <v>3</v>
      </c>
      <c r="EZ1">
        <v>5</v>
      </c>
      <c r="FA1">
        <v>4</v>
      </c>
      <c r="FB1">
        <v>3</v>
      </c>
      <c r="FC1">
        <v>4</v>
      </c>
      <c r="FD1">
        <v>4</v>
      </c>
      <c r="FE1">
        <v>4</v>
      </c>
      <c r="FF1">
        <v>3</v>
      </c>
      <c r="FG1">
        <v>4</v>
      </c>
      <c r="FH1">
        <v>3</v>
      </c>
      <c r="FI1">
        <v>5</v>
      </c>
      <c r="FJ1">
        <v>3</v>
      </c>
      <c r="FK1">
        <v>4</v>
      </c>
      <c r="FL1">
        <v>5</v>
      </c>
      <c r="FM1">
        <v>3</v>
      </c>
      <c r="FN1">
        <v>3</v>
      </c>
      <c r="FO1">
        <v>4</v>
      </c>
      <c r="FP1">
        <v>4</v>
      </c>
      <c r="FQ1">
        <v>1</v>
      </c>
      <c r="FR1">
        <v>2</v>
      </c>
      <c r="FS1">
        <v>5</v>
      </c>
      <c r="FT1">
        <v>4</v>
      </c>
      <c r="FU1">
        <v>5</v>
      </c>
      <c r="FV1">
        <v>3</v>
      </c>
      <c r="FW1">
        <v>5</v>
      </c>
      <c r="FX1">
        <v>4</v>
      </c>
      <c r="FY1">
        <v>5</v>
      </c>
      <c r="FZ1">
        <v>4</v>
      </c>
      <c r="GA1">
        <v>3</v>
      </c>
      <c r="GB1">
        <v>4</v>
      </c>
      <c r="GC1">
        <v>4</v>
      </c>
      <c r="GD1">
        <v>4</v>
      </c>
      <c r="GE1">
        <v>5</v>
      </c>
      <c r="GF1">
        <v>4</v>
      </c>
      <c r="GG1">
        <v>5</v>
      </c>
      <c r="GH1">
        <v>5</v>
      </c>
      <c r="GI1">
        <v>5</v>
      </c>
      <c r="GJ1">
        <v>3</v>
      </c>
      <c r="GK1">
        <v>4</v>
      </c>
      <c r="GL1">
        <v>4</v>
      </c>
      <c r="GM1">
        <v>5</v>
      </c>
      <c r="GN1">
        <v>5</v>
      </c>
      <c r="GO1">
        <v>4</v>
      </c>
      <c r="GP1">
        <v>4</v>
      </c>
      <c r="GQ1">
        <v>4</v>
      </c>
      <c r="GR1">
        <v>3</v>
      </c>
      <c r="GS1">
        <v>4</v>
      </c>
      <c r="GT1">
        <v>3</v>
      </c>
      <c r="GU1">
        <v>4</v>
      </c>
      <c r="GV1">
        <v>4</v>
      </c>
      <c r="GW1">
        <v>5</v>
      </c>
      <c r="GX1">
        <v>4</v>
      </c>
      <c r="GY1">
        <v>5</v>
      </c>
      <c r="GZ1">
        <v>3</v>
      </c>
      <c r="HA1">
        <v>3</v>
      </c>
      <c r="HB1">
        <v>5</v>
      </c>
      <c r="HC1">
        <v>2</v>
      </c>
      <c r="HD1">
        <v>4</v>
      </c>
      <c r="HE1">
        <v>5</v>
      </c>
      <c r="HF1">
        <v>2</v>
      </c>
      <c r="HG1">
        <v>5</v>
      </c>
      <c r="HH1">
        <v>5</v>
      </c>
      <c r="HI1">
        <v>4</v>
      </c>
      <c r="HJ1">
        <v>3</v>
      </c>
      <c r="HK1">
        <v>4</v>
      </c>
      <c r="HL1">
        <v>4</v>
      </c>
      <c r="HM1">
        <v>3</v>
      </c>
      <c r="HN1">
        <v>3</v>
      </c>
      <c r="HO1">
        <v>3</v>
      </c>
      <c r="HP1">
        <v>4</v>
      </c>
      <c r="HQ1">
        <v>4</v>
      </c>
      <c r="HR1">
        <v>4</v>
      </c>
      <c r="HS1">
        <v>4</v>
      </c>
      <c r="HT1">
        <v>5</v>
      </c>
      <c r="HU1">
        <v>5</v>
      </c>
      <c r="HV1">
        <v>5</v>
      </c>
      <c r="HW1">
        <v>3</v>
      </c>
      <c r="HX1">
        <v>4</v>
      </c>
      <c r="HY1">
        <v>4</v>
      </c>
      <c r="HZ1">
        <v>5</v>
      </c>
      <c r="IA1">
        <v>3</v>
      </c>
      <c r="IB1">
        <v>4</v>
      </c>
      <c r="IC1">
        <v>5</v>
      </c>
      <c r="ID1">
        <v>5</v>
      </c>
      <c r="IE1">
        <v>4</v>
      </c>
      <c r="IF1">
        <v>3</v>
      </c>
      <c r="IG1">
        <v>3</v>
      </c>
      <c r="IH1">
        <v>3</v>
      </c>
      <c r="II1">
        <v>5</v>
      </c>
      <c r="IJ1">
        <v>4</v>
      </c>
      <c r="IK1">
        <v>5</v>
      </c>
      <c r="IL1">
        <v>4</v>
      </c>
      <c r="IM1">
        <v>4</v>
      </c>
      <c r="IN1">
        <v>3</v>
      </c>
      <c r="IO1">
        <v>3</v>
      </c>
      <c r="IP1">
        <v>3</v>
      </c>
      <c r="IQ1">
        <v>3</v>
      </c>
      <c r="IR1">
        <v>4</v>
      </c>
      <c r="IS1">
        <v>2</v>
      </c>
      <c r="IT1">
        <v>4</v>
      </c>
      <c r="IU1">
        <v>3</v>
      </c>
      <c r="IV1">
        <v>5</v>
      </c>
      <c r="IW1">
        <v>4</v>
      </c>
      <c r="IX1">
        <v>5</v>
      </c>
      <c r="IY1">
        <v>5</v>
      </c>
      <c r="IZ1">
        <v>3</v>
      </c>
      <c r="JA1">
        <v>4</v>
      </c>
      <c r="JB1">
        <v>5</v>
      </c>
      <c r="JC1">
        <v>4</v>
      </c>
      <c r="JD1">
        <v>4</v>
      </c>
      <c r="JE1">
        <v>3</v>
      </c>
      <c r="JF1">
        <v>3</v>
      </c>
      <c r="JG1">
        <v>5</v>
      </c>
      <c r="JH1">
        <v>3</v>
      </c>
      <c r="JI1">
        <v>3</v>
      </c>
      <c r="JJ1">
        <v>4</v>
      </c>
      <c r="JL1">
        <f t="shared" ref="JL1:JL32" si="0">COUNTIF(B1:JJ1,"5")</f>
        <v>82</v>
      </c>
      <c r="JM1">
        <f t="shared" ref="JM1:JM32" si="1">COUNTIF(B1:JJ1,"4")</f>
        <v>113</v>
      </c>
      <c r="JN1">
        <f t="shared" ref="JN1:JN32" si="2">COUNTIF(B1:JJ1,"3")</f>
        <v>67</v>
      </c>
      <c r="JO1">
        <f t="shared" ref="JO1:JO32" si="3">COUNTIF(B1:JJ1,"2")</f>
        <v>5</v>
      </c>
      <c r="JP1">
        <f t="shared" ref="JP1:JP32" si="4">COUNTIF(B1:JJ1,"1")</f>
        <v>2</v>
      </c>
    </row>
    <row r="2" spans="1:276">
      <c r="A2" t="s">
        <v>1163</v>
      </c>
      <c r="B2">
        <v>5</v>
      </c>
      <c r="C2">
        <v>5</v>
      </c>
      <c r="D2">
        <v>4</v>
      </c>
      <c r="E2">
        <v>5</v>
      </c>
      <c r="F2">
        <v>5</v>
      </c>
      <c r="G2">
        <v>5</v>
      </c>
      <c r="H2">
        <v>4</v>
      </c>
      <c r="I2">
        <v>4</v>
      </c>
      <c r="J2">
        <v>5</v>
      </c>
      <c r="K2">
        <v>5</v>
      </c>
      <c r="L2">
        <v>5</v>
      </c>
      <c r="M2">
        <v>3</v>
      </c>
      <c r="N2">
        <v>5</v>
      </c>
      <c r="O2">
        <v>3</v>
      </c>
      <c r="P2">
        <v>5</v>
      </c>
      <c r="Q2">
        <v>4</v>
      </c>
      <c r="R2">
        <v>5</v>
      </c>
      <c r="S2">
        <v>4</v>
      </c>
      <c r="T2">
        <v>3</v>
      </c>
      <c r="U2">
        <v>4</v>
      </c>
      <c r="V2">
        <v>5</v>
      </c>
      <c r="W2">
        <v>4</v>
      </c>
      <c r="X2">
        <v>5</v>
      </c>
      <c r="Y2">
        <v>3</v>
      </c>
      <c r="Z2">
        <v>4</v>
      </c>
      <c r="AA2">
        <v>4</v>
      </c>
      <c r="AB2">
        <v>4</v>
      </c>
      <c r="AC2">
        <v>5</v>
      </c>
      <c r="AD2">
        <v>3</v>
      </c>
      <c r="AE2">
        <v>5</v>
      </c>
      <c r="AF2">
        <v>5</v>
      </c>
      <c r="AG2">
        <v>4</v>
      </c>
      <c r="AH2">
        <v>4</v>
      </c>
      <c r="AI2">
        <v>4</v>
      </c>
      <c r="AJ2">
        <v>4</v>
      </c>
      <c r="AK2">
        <v>4</v>
      </c>
      <c r="AL2">
        <v>4</v>
      </c>
      <c r="AM2">
        <v>3</v>
      </c>
      <c r="AN2">
        <v>5</v>
      </c>
      <c r="AO2">
        <v>5</v>
      </c>
      <c r="AP2">
        <v>4</v>
      </c>
      <c r="AQ2">
        <v>3</v>
      </c>
      <c r="AR2">
        <v>5</v>
      </c>
      <c r="AS2">
        <v>5</v>
      </c>
      <c r="AT2">
        <v>5</v>
      </c>
      <c r="AU2">
        <v>4</v>
      </c>
      <c r="AV2">
        <v>4</v>
      </c>
      <c r="AW2">
        <v>5</v>
      </c>
      <c r="AX2">
        <v>5</v>
      </c>
      <c r="AY2">
        <v>5</v>
      </c>
      <c r="AZ2">
        <v>4</v>
      </c>
      <c r="BA2">
        <v>5</v>
      </c>
      <c r="BB2">
        <v>5</v>
      </c>
      <c r="BC2">
        <v>4</v>
      </c>
      <c r="BD2">
        <v>5</v>
      </c>
      <c r="BE2">
        <v>2</v>
      </c>
      <c r="BF2">
        <v>4</v>
      </c>
      <c r="BG2">
        <v>4</v>
      </c>
      <c r="BH2">
        <v>4</v>
      </c>
      <c r="BI2">
        <v>4</v>
      </c>
      <c r="BJ2">
        <v>5</v>
      </c>
      <c r="BK2">
        <v>5</v>
      </c>
      <c r="BL2">
        <v>5</v>
      </c>
      <c r="BM2">
        <v>4</v>
      </c>
      <c r="BN2">
        <v>4</v>
      </c>
      <c r="BO2">
        <v>5</v>
      </c>
      <c r="BP2">
        <v>4</v>
      </c>
      <c r="BQ2">
        <v>4</v>
      </c>
      <c r="BR2">
        <v>5</v>
      </c>
      <c r="BS2">
        <v>4</v>
      </c>
      <c r="BT2">
        <v>4</v>
      </c>
      <c r="BU2">
        <v>5</v>
      </c>
      <c r="BV2">
        <v>4</v>
      </c>
      <c r="BW2">
        <v>4</v>
      </c>
      <c r="BX2">
        <v>3</v>
      </c>
      <c r="BY2">
        <v>5</v>
      </c>
      <c r="BZ2">
        <v>4</v>
      </c>
      <c r="CA2">
        <v>4</v>
      </c>
      <c r="CB2">
        <v>4</v>
      </c>
      <c r="CC2">
        <v>5</v>
      </c>
      <c r="CD2">
        <v>4</v>
      </c>
      <c r="CE2">
        <v>4</v>
      </c>
      <c r="CF2">
        <v>5</v>
      </c>
      <c r="CG2">
        <v>4</v>
      </c>
      <c r="CH2">
        <v>5</v>
      </c>
      <c r="CI2">
        <v>5</v>
      </c>
      <c r="CJ2">
        <v>3</v>
      </c>
      <c r="CK2">
        <v>4</v>
      </c>
      <c r="CL2">
        <v>5</v>
      </c>
      <c r="CM2">
        <v>5</v>
      </c>
      <c r="CN2">
        <v>5</v>
      </c>
      <c r="CO2">
        <v>5</v>
      </c>
      <c r="CP2">
        <v>4</v>
      </c>
      <c r="CQ2">
        <v>5</v>
      </c>
      <c r="CR2">
        <v>3</v>
      </c>
      <c r="CS2">
        <v>4</v>
      </c>
      <c r="CT2">
        <v>5</v>
      </c>
      <c r="CU2">
        <v>3</v>
      </c>
      <c r="CV2">
        <v>3</v>
      </c>
      <c r="CW2">
        <v>4</v>
      </c>
      <c r="CX2">
        <v>5</v>
      </c>
      <c r="CY2">
        <v>5</v>
      </c>
      <c r="CZ2">
        <v>3</v>
      </c>
      <c r="DA2">
        <v>5</v>
      </c>
      <c r="DB2">
        <v>5</v>
      </c>
      <c r="DC2">
        <v>5</v>
      </c>
      <c r="DD2">
        <v>5</v>
      </c>
      <c r="DE2">
        <v>4</v>
      </c>
      <c r="DF2">
        <v>4</v>
      </c>
      <c r="DG2">
        <v>5</v>
      </c>
      <c r="DH2">
        <v>5</v>
      </c>
      <c r="DI2">
        <v>4</v>
      </c>
      <c r="DJ2">
        <v>5</v>
      </c>
      <c r="DK2">
        <v>4</v>
      </c>
      <c r="DL2">
        <v>5</v>
      </c>
      <c r="DM2">
        <v>4</v>
      </c>
      <c r="DN2">
        <v>4</v>
      </c>
      <c r="DO2">
        <v>5</v>
      </c>
      <c r="DP2">
        <v>5</v>
      </c>
      <c r="DQ2">
        <v>4</v>
      </c>
      <c r="DR2">
        <v>3</v>
      </c>
      <c r="DS2">
        <v>4</v>
      </c>
      <c r="DT2">
        <v>5</v>
      </c>
      <c r="DU2">
        <v>3</v>
      </c>
      <c r="DV2">
        <v>3</v>
      </c>
      <c r="DW2">
        <v>4</v>
      </c>
      <c r="DX2">
        <v>3</v>
      </c>
      <c r="DY2">
        <v>4</v>
      </c>
      <c r="DZ2">
        <v>5</v>
      </c>
      <c r="EA2">
        <v>3</v>
      </c>
      <c r="EB2">
        <v>5</v>
      </c>
      <c r="EC2">
        <v>3</v>
      </c>
      <c r="ED2">
        <v>1</v>
      </c>
      <c r="EE2">
        <v>3</v>
      </c>
      <c r="EF2">
        <v>4</v>
      </c>
      <c r="EG2">
        <v>4</v>
      </c>
      <c r="EH2">
        <v>4</v>
      </c>
      <c r="EI2">
        <v>5</v>
      </c>
      <c r="EJ2">
        <v>5</v>
      </c>
      <c r="EK2">
        <v>4</v>
      </c>
      <c r="EL2">
        <v>4</v>
      </c>
      <c r="EM2">
        <v>4</v>
      </c>
      <c r="EN2">
        <v>4</v>
      </c>
      <c r="EO2">
        <v>5</v>
      </c>
      <c r="EP2">
        <v>3</v>
      </c>
      <c r="EQ2">
        <v>3</v>
      </c>
      <c r="ER2">
        <v>3</v>
      </c>
      <c r="ES2">
        <v>3</v>
      </c>
      <c r="ET2">
        <v>5</v>
      </c>
      <c r="EU2">
        <v>5</v>
      </c>
      <c r="EV2">
        <v>4</v>
      </c>
      <c r="EW2">
        <v>4</v>
      </c>
      <c r="EX2">
        <v>5</v>
      </c>
      <c r="EY2">
        <v>4</v>
      </c>
      <c r="EZ2">
        <v>5</v>
      </c>
      <c r="FA2">
        <v>5</v>
      </c>
      <c r="FB2">
        <v>3</v>
      </c>
      <c r="FC2">
        <v>5</v>
      </c>
      <c r="FD2">
        <v>4</v>
      </c>
      <c r="FE2">
        <v>4</v>
      </c>
      <c r="FF2">
        <v>3</v>
      </c>
      <c r="FG2">
        <v>5</v>
      </c>
      <c r="FH2">
        <v>4</v>
      </c>
      <c r="FI2">
        <v>3</v>
      </c>
      <c r="FJ2">
        <v>4</v>
      </c>
      <c r="FK2">
        <v>4</v>
      </c>
      <c r="FL2">
        <v>4</v>
      </c>
      <c r="FM2">
        <v>4</v>
      </c>
      <c r="FN2">
        <v>3</v>
      </c>
      <c r="FO2">
        <v>5</v>
      </c>
      <c r="FP2">
        <v>4</v>
      </c>
      <c r="FQ2">
        <v>1</v>
      </c>
      <c r="FR2">
        <v>3</v>
      </c>
      <c r="FS2">
        <v>5</v>
      </c>
      <c r="FT2">
        <v>5</v>
      </c>
      <c r="FU2">
        <v>5</v>
      </c>
      <c r="FV2">
        <v>3</v>
      </c>
      <c r="FW2">
        <v>5</v>
      </c>
      <c r="FX2">
        <v>4</v>
      </c>
      <c r="FY2">
        <v>4</v>
      </c>
      <c r="FZ2">
        <v>4</v>
      </c>
      <c r="GA2">
        <v>3</v>
      </c>
      <c r="GB2">
        <v>4</v>
      </c>
      <c r="GC2">
        <v>4</v>
      </c>
      <c r="GD2">
        <v>4</v>
      </c>
      <c r="GE2">
        <v>5</v>
      </c>
      <c r="GF2">
        <v>4</v>
      </c>
      <c r="GG2">
        <v>5</v>
      </c>
      <c r="GH2">
        <v>4</v>
      </c>
      <c r="GI2">
        <v>5</v>
      </c>
      <c r="GJ2">
        <v>4</v>
      </c>
      <c r="GK2">
        <v>4</v>
      </c>
      <c r="GL2">
        <v>5</v>
      </c>
      <c r="GM2">
        <v>5</v>
      </c>
      <c r="GN2">
        <v>4</v>
      </c>
      <c r="GO2">
        <v>4</v>
      </c>
      <c r="GP2">
        <v>5</v>
      </c>
      <c r="GQ2">
        <v>4</v>
      </c>
      <c r="GR2">
        <v>4</v>
      </c>
      <c r="GS2">
        <v>5</v>
      </c>
      <c r="GT2">
        <v>4</v>
      </c>
      <c r="GU2">
        <v>5</v>
      </c>
      <c r="GV2">
        <v>4</v>
      </c>
      <c r="GW2">
        <v>5</v>
      </c>
      <c r="GX2">
        <v>4</v>
      </c>
      <c r="GY2">
        <v>4</v>
      </c>
      <c r="GZ2">
        <v>3</v>
      </c>
      <c r="HA2">
        <v>4</v>
      </c>
      <c r="HB2">
        <v>5</v>
      </c>
      <c r="HC2">
        <v>3</v>
      </c>
      <c r="HD2">
        <v>4</v>
      </c>
      <c r="HE2">
        <v>5</v>
      </c>
      <c r="HF2">
        <v>3</v>
      </c>
      <c r="HG2">
        <v>4</v>
      </c>
      <c r="HH2">
        <v>4</v>
      </c>
      <c r="HI2">
        <v>4</v>
      </c>
      <c r="HJ2">
        <v>2</v>
      </c>
      <c r="HK2">
        <v>4</v>
      </c>
      <c r="HL2">
        <v>4</v>
      </c>
      <c r="HM2">
        <v>4</v>
      </c>
      <c r="HN2">
        <v>3</v>
      </c>
      <c r="HO2">
        <v>3</v>
      </c>
      <c r="HP2">
        <v>5</v>
      </c>
      <c r="HQ2">
        <v>5</v>
      </c>
      <c r="HR2">
        <v>4</v>
      </c>
      <c r="HS2">
        <v>3</v>
      </c>
      <c r="HT2">
        <v>5</v>
      </c>
      <c r="HU2">
        <v>5</v>
      </c>
      <c r="HV2">
        <v>4</v>
      </c>
      <c r="HW2">
        <v>3</v>
      </c>
      <c r="HX2">
        <v>4</v>
      </c>
      <c r="HY2">
        <v>4</v>
      </c>
      <c r="HZ2">
        <v>5</v>
      </c>
      <c r="IA2">
        <v>3</v>
      </c>
      <c r="IB2">
        <v>4</v>
      </c>
      <c r="IC2">
        <v>5</v>
      </c>
      <c r="ID2">
        <v>4</v>
      </c>
      <c r="IE2">
        <v>4</v>
      </c>
      <c r="IF2">
        <v>4</v>
      </c>
      <c r="IG2">
        <v>3</v>
      </c>
      <c r="IH2">
        <v>3</v>
      </c>
      <c r="II2">
        <v>4</v>
      </c>
      <c r="IJ2">
        <v>4</v>
      </c>
      <c r="IK2">
        <v>3</v>
      </c>
      <c r="IL2">
        <v>5</v>
      </c>
      <c r="IM2">
        <v>5</v>
      </c>
      <c r="IN2">
        <v>2</v>
      </c>
      <c r="IO2">
        <v>4</v>
      </c>
      <c r="IP2">
        <v>4</v>
      </c>
      <c r="IQ2">
        <v>4</v>
      </c>
      <c r="IR2">
        <v>4</v>
      </c>
      <c r="IS2">
        <v>3</v>
      </c>
      <c r="IT2">
        <v>5</v>
      </c>
      <c r="IU2">
        <v>4</v>
      </c>
      <c r="IV2">
        <v>5</v>
      </c>
      <c r="IW2">
        <v>3</v>
      </c>
      <c r="IX2">
        <v>5</v>
      </c>
      <c r="IY2">
        <v>5</v>
      </c>
      <c r="IZ2">
        <v>4</v>
      </c>
      <c r="JA2">
        <v>5</v>
      </c>
      <c r="JB2">
        <v>4</v>
      </c>
      <c r="JC2">
        <v>5</v>
      </c>
      <c r="JD2">
        <v>4</v>
      </c>
      <c r="JE2">
        <v>2</v>
      </c>
      <c r="JF2">
        <v>5</v>
      </c>
      <c r="JG2">
        <v>5</v>
      </c>
      <c r="JH2">
        <v>4</v>
      </c>
      <c r="JI2">
        <v>3</v>
      </c>
      <c r="JJ2">
        <v>4</v>
      </c>
      <c r="JL2">
        <f t="shared" si="0"/>
        <v>101</v>
      </c>
      <c r="JM2">
        <f t="shared" si="1"/>
        <v>117</v>
      </c>
      <c r="JN2">
        <f t="shared" si="2"/>
        <v>45</v>
      </c>
      <c r="JO2">
        <f t="shared" si="3"/>
        <v>4</v>
      </c>
      <c r="JP2">
        <f t="shared" si="4"/>
        <v>2</v>
      </c>
    </row>
    <row r="3" spans="1:276">
      <c r="A3" t="s">
        <v>1164</v>
      </c>
      <c r="B3">
        <v>5</v>
      </c>
      <c r="C3">
        <v>5</v>
      </c>
      <c r="D3">
        <v>3</v>
      </c>
      <c r="E3">
        <v>5</v>
      </c>
      <c r="F3">
        <v>4</v>
      </c>
      <c r="G3">
        <v>5</v>
      </c>
      <c r="H3">
        <v>3</v>
      </c>
      <c r="I3">
        <v>3</v>
      </c>
      <c r="J3">
        <v>4</v>
      </c>
      <c r="K3">
        <v>5</v>
      </c>
      <c r="L3">
        <v>4</v>
      </c>
      <c r="M3">
        <v>3</v>
      </c>
      <c r="N3">
        <v>5</v>
      </c>
      <c r="O3">
        <v>3</v>
      </c>
      <c r="P3">
        <v>5</v>
      </c>
      <c r="Q3">
        <v>3</v>
      </c>
      <c r="R3">
        <v>4</v>
      </c>
      <c r="S3">
        <v>5</v>
      </c>
      <c r="T3">
        <v>3</v>
      </c>
      <c r="U3">
        <v>5</v>
      </c>
      <c r="V3">
        <v>3</v>
      </c>
      <c r="W3">
        <v>4</v>
      </c>
      <c r="X3">
        <v>5</v>
      </c>
      <c r="Y3">
        <v>3</v>
      </c>
      <c r="Z3">
        <v>3</v>
      </c>
      <c r="AA3">
        <v>4</v>
      </c>
      <c r="AB3">
        <v>4</v>
      </c>
      <c r="AC3">
        <v>5</v>
      </c>
      <c r="AD3">
        <v>4</v>
      </c>
      <c r="AE3">
        <v>4</v>
      </c>
      <c r="AF3">
        <v>4</v>
      </c>
      <c r="AG3">
        <v>4</v>
      </c>
      <c r="AH3">
        <v>5</v>
      </c>
      <c r="AI3">
        <v>5</v>
      </c>
      <c r="AJ3">
        <v>3</v>
      </c>
      <c r="AK3">
        <v>5</v>
      </c>
      <c r="AL3">
        <v>5</v>
      </c>
      <c r="AM3">
        <v>3</v>
      </c>
      <c r="AN3">
        <v>4</v>
      </c>
      <c r="AO3">
        <v>3</v>
      </c>
      <c r="AP3">
        <v>4</v>
      </c>
      <c r="AQ3">
        <v>4</v>
      </c>
      <c r="AR3">
        <v>3</v>
      </c>
      <c r="AS3">
        <v>4</v>
      </c>
      <c r="AT3">
        <v>4</v>
      </c>
      <c r="AU3">
        <v>3</v>
      </c>
      <c r="AV3">
        <v>3</v>
      </c>
      <c r="AW3">
        <v>1</v>
      </c>
      <c r="AX3">
        <v>4</v>
      </c>
      <c r="AY3">
        <v>5</v>
      </c>
      <c r="AZ3">
        <v>3</v>
      </c>
      <c r="BA3">
        <v>5</v>
      </c>
      <c r="BB3">
        <v>5</v>
      </c>
      <c r="BC3">
        <v>5</v>
      </c>
      <c r="BD3">
        <v>5</v>
      </c>
      <c r="BE3">
        <v>3</v>
      </c>
      <c r="BF3">
        <v>2</v>
      </c>
      <c r="BG3">
        <v>5</v>
      </c>
      <c r="BH3">
        <v>4</v>
      </c>
      <c r="BI3">
        <v>4</v>
      </c>
      <c r="BJ3">
        <v>5</v>
      </c>
      <c r="BK3">
        <v>5</v>
      </c>
      <c r="BL3">
        <v>3</v>
      </c>
      <c r="BM3">
        <v>4</v>
      </c>
      <c r="BN3">
        <v>3</v>
      </c>
      <c r="BO3">
        <v>5</v>
      </c>
      <c r="BP3">
        <v>4</v>
      </c>
      <c r="BQ3">
        <v>3</v>
      </c>
      <c r="BR3">
        <v>4</v>
      </c>
      <c r="BS3">
        <v>4</v>
      </c>
      <c r="BT3">
        <v>4</v>
      </c>
      <c r="BU3">
        <v>5</v>
      </c>
      <c r="BV3">
        <v>3</v>
      </c>
      <c r="BW3">
        <v>5</v>
      </c>
      <c r="BX3">
        <v>3</v>
      </c>
      <c r="BY3">
        <v>5</v>
      </c>
      <c r="BZ3">
        <v>5</v>
      </c>
      <c r="CA3">
        <v>5</v>
      </c>
      <c r="CB3">
        <v>4</v>
      </c>
      <c r="CC3">
        <v>4</v>
      </c>
      <c r="CD3">
        <v>4</v>
      </c>
      <c r="CE3">
        <v>4</v>
      </c>
      <c r="CF3">
        <v>2</v>
      </c>
      <c r="CG3">
        <v>4</v>
      </c>
      <c r="CH3">
        <v>4</v>
      </c>
      <c r="CI3">
        <v>3</v>
      </c>
      <c r="CJ3">
        <v>4</v>
      </c>
      <c r="CK3">
        <v>3</v>
      </c>
      <c r="CL3">
        <v>4</v>
      </c>
      <c r="CM3">
        <v>5</v>
      </c>
      <c r="CN3">
        <v>3</v>
      </c>
      <c r="CO3">
        <v>5</v>
      </c>
      <c r="CP3">
        <v>4</v>
      </c>
      <c r="CQ3">
        <v>5</v>
      </c>
      <c r="CR3">
        <v>4</v>
      </c>
      <c r="CS3">
        <v>4</v>
      </c>
      <c r="CT3">
        <v>4</v>
      </c>
      <c r="CU3">
        <v>3</v>
      </c>
      <c r="CV3">
        <v>2</v>
      </c>
      <c r="CW3">
        <v>3</v>
      </c>
      <c r="CX3">
        <v>4</v>
      </c>
      <c r="CY3">
        <v>5</v>
      </c>
      <c r="CZ3">
        <v>5</v>
      </c>
      <c r="DA3">
        <v>4</v>
      </c>
      <c r="DB3">
        <v>4</v>
      </c>
      <c r="DC3">
        <v>4</v>
      </c>
      <c r="DD3">
        <v>5</v>
      </c>
      <c r="DE3">
        <v>3</v>
      </c>
      <c r="DF3">
        <v>4</v>
      </c>
      <c r="DG3">
        <v>4</v>
      </c>
      <c r="DH3">
        <v>4</v>
      </c>
      <c r="DI3">
        <v>4</v>
      </c>
      <c r="DJ3">
        <v>4</v>
      </c>
      <c r="DK3">
        <v>5</v>
      </c>
      <c r="DL3">
        <v>3</v>
      </c>
      <c r="DM3">
        <v>3</v>
      </c>
      <c r="DN3">
        <v>3</v>
      </c>
      <c r="DO3">
        <v>4</v>
      </c>
      <c r="DP3">
        <v>4</v>
      </c>
      <c r="DQ3">
        <v>3</v>
      </c>
      <c r="DR3">
        <v>4</v>
      </c>
      <c r="DS3">
        <v>5</v>
      </c>
      <c r="DT3">
        <v>2</v>
      </c>
      <c r="DU3">
        <v>2</v>
      </c>
      <c r="DV3">
        <v>3</v>
      </c>
      <c r="DW3">
        <v>4</v>
      </c>
      <c r="DX3">
        <v>2</v>
      </c>
      <c r="DY3">
        <v>4</v>
      </c>
      <c r="DZ3">
        <v>4</v>
      </c>
      <c r="EA3">
        <v>3</v>
      </c>
      <c r="EB3">
        <v>5</v>
      </c>
      <c r="EC3">
        <v>3</v>
      </c>
      <c r="ED3">
        <v>1</v>
      </c>
      <c r="EE3">
        <v>3</v>
      </c>
      <c r="EF3">
        <v>3</v>
      </c>
      <c r="EG3">
        <v>4</v>
      </c>
      <c r="EH3">
        <v>4</v>
      </c>
      <c r="EI3">
        <v>5</v>
      </c>
      <c r="EJ3">
        <v>5</v>
      </c>
      <c r="EK3">
        <v>4</v>
      </c>
      <c r="EL3">
        <v>4</v>
      </c>
      <c r="EM3">
        <v>3</v>
      </c>
      <c r="EN3">
        <v>4</v>
      </c>
      <c r="EO3">
        <v>5</v>
      </c>
      <c r="EP3">
        <v>3</v>
      </c>
      <c r="EQ3">
        <v>2</v>
      </c>
      <c r="ER3">
        <v>2</v>
      </c>
      <c r="ES3">
        <v>3</v>
      </c>
      <c r="ET3">
        <v>4</v>
      </c>
      <c r="EU3">
        <v>3</v>
      </c>
      <c r="EV3">
        <v>4</v>
      </c>
      <c r="EW3">
        <v>3</v>
      </c>
      <c r="EX3">
        <v>5</v>
      </c>
      <c r="EY3">
        <v>4</v>
      </c>
      <c r="EZ3">
        <v>5</v>
      </c>
      <c r="FA3">
        <v>5</v>
      </c>
      <c r="FB3">
        <v>3</v>
      </c>
      <c r="FC3">
        <v>4</v>
      </c>
      <c r="FD3">
        <v>4</v>
      </c>
      <c r="FE3">
        <v>4</v>
      </c>
      <c r="FF3">
        <v>4</v>
      </c>
      <c r="FG3">
        <v>5</v>
      </c>
      <c r="FH3">
        <v>2</v>
      </c>
      <c r="FI3">
        <v>2</v>
      </c>
      <c r="FJ3">
        <v>2</v>
      </c>
      <c r="FK3">
        <v>5</v>
      </c>
      <c r="FL3">
        <v>5</v>
      </c>
      <c r="FM3">
        <v>3</v>
      </c>
      <c r="FN3">
        <v>4</v>
      </c>
      <c r="FO3">
        <v>5</v>
      </c>
      <c r="FP3">
        <v>4</v>
      </c>
      <c r="FQ3">
        <v>1</v>
      </c>
      <c r="FR3">
        <v>3</v>
      </c>
      <c r="FS3">
        <v>3</v>
      </c>
      <c r="FT3">
        <v>3</v>
      </c>
      <c r="FU3">
        <v>5</v>
      </c>
      <c r="FV3">
        <v>2</v>
      </c>
      <c r="FW3">
        <v>4</v>
      </c>
      <c r="FX3">
        <v>3</v>
      </c>
      <c r="FY3">
        <v>4</v>
      </c>
      <c r="FZ3">
        <v>3</v>
      </c>
      <c r="GA3">
        <v>3</v>
      </c>
      <c r="GB3">
        <v>2</v>
      </c>
      <c r="GC3">
        <v>3</v>
      </c>
      <c r="GD3">
        <v>3</v>
      </c>
      <c r="GE3">
        <v>5</v>
      </c>
      <c r="GF3">
        <v>4</v>
      </c>
      <c r="GG3">
        <v>5</v>
      </c>
      <c r="GH3">
        <v>4</v>
      </c>
      <c r="GI3">
        <v>5</v>
      </c>
      <c r="GJ3">
        <v>5</v>
      </c>
      <c r="GK3">
        <v>4</v>
      </c>
      <c r="GL3">
        <v>5</v>
      </c>
      <c r="GM3">
        <v>5</v>
      </c>
      <c r="GN3">
        <v>4</v>
      </c>
      <c r="GO3">
        <v>4</v>
      </c>
      <c r="GP3">
        <v>5</v>
      </c>
      <c r="GQ3">
        <v>4</v>
      </c>
      <c r="GR3">
        <v>5</v>
      </c>
      <c r="GS3">
        <v>4</v>
      </c>
      <c r="GT3">
        <v>1</v>
      </c>
      <c r="GU3">
        <v>4</v>
      </c>
      <c r="GV3">
        <v>4</v>
      </c>
      <c r="GW3">
        <v>4</v>
      </c>
      <c r="GX3">
        <v>4</v>
      </c>
      <c r="GY3">
        <v>5</v>
      </c>
      <c r="GZ3">
        <v>3</v>
      </c>
      <c r="HA3">
        <v>4</v>
      </c>
      <c r="HB3">
        <v>5</v>
      </c>
      <c r="HC3">
        <v>2</v>
      </c>
      <c r="HD3">
        <v>4</v>
      </c>
      <c r="HE3">
        <v>4</v>
      </c>
      <c r="HF3">
        <v>4</v>
      </c>
      <c r="HG3">
        <v>5</v>
      </c>
      <c r="HH3">
        <v>4</v>
      </c>
      <c r="HI3">
        <v>3</v>
      </c>
      <c r="HJ3">
        <v>2</v>
      </c>
      <c r="HK3">
        <v>5</v>
      </c>
      <c r="HL3">
        <v>3</v>
      </c>
      <c r="HM3">
        <v>2</v>
      </c>
      <c r="HN3">
        <v>2</v>
      </c>
      <c r="HO3">
        <v>3</v>
      </c>
      <c r="HP3">
        <v>5</v>
      </c>
      <c r="HQ3">
        <v>3</v>
      </c>
      <c r="HR3">
        <v>3</v>
      </c>
      <c r="HS3">
        <v>3</v>
      </c>
      <c r="HT3">
        <v>4</v>
      </c>
      <c r="HU3">
        <v>5</v>
      </c>
      <c r="HV3">
        <v>3</v>
      </c>
      <c r="HW3">
        <v>3</v>
      </c>
      <c r="HX3">
        <v>4</v>
      </c>
      <c r="HY3">
        <v>4</v>
      </c>
      <c r="HZ3">
        <v>5</v>
      </c>
      <c r="IA3">
        <v>3</v>
      </c>
      <c r="IB3">
        <v>3</v>
      </c>
      <c r="IC3">
        <v>3</v>
      </c>
      <c r="ID3">
        <v>5</v>
      </c>
      <c r="IE3">
        <v>5</v>
      </c>
      <c r="IF3">
        <v>4</v>
      </c>
      <c r="IG3">
        <v>4</v>
      </c>
      <c r="IH3">
        <v>2</v>
      </c>
      <c r="II3">
        <v>4</v>
      </c>
      <c r="IJ3">
        <v>3</v>
      </c>
      <c r="IK3">
        <v>3</v>
      </c>
      <c r="IL3">
        <v>3</v>
      </c>
      <c r="IM3">
        <v>3</v>
      </c>
      <c r="IN3">
        <v>2</v>
      </c>
      <c r="IO3">
        <v>3</v>
      </c>
      <c r="IP3">
        <v>4</v>
      </c>
      <c r="IQ3">
        <v>4</v>
      </c>
      <c r="IR3">
        <v>5</v>
      </c>
      <c r="IS3">
        <v>3</v>
      </c>
      <c r="IT3">
        <v>5</v>
      </c>
      <c r="IU3">
        <v>4</v>
      </c>
      <c r="IV3">
        <v>5</v>
      </c>
      <c r="IW3">
        <v>3</v>
      </c>
      <c r="IX3">
        <v>5</v>
      </c>
      <c r="IY3">
        <v>3</v>
      </c>
      <c r="IZ3">
        <v>3</v>
      </c>
      <c r="JA3">
        <v>5</v>
      </c>
      <c r="JB3">
        <v>4</v>
      </c>
      <c r="JC3">
        <v>4</v>
      </c>
      <c r="JD3">
        <v>3</v>
      </c>
      <c r="JE3">
        <v>3</v>
      </c>
      <c r="JF3">
        <v>4</v>
      </c>
      <c r="JG3">
        <v>5</v>
      </c>
      <c r="JH3">
        <v>4</v>
      </c>
      <c r="JI3">
        <v>4</v>
      </c>
      <c r="JJ3">
        <v>4</v>
      </c>
      <c r="JL3">
        <f t="shared" si="0"/>
        <v>72</v>
      </c>
      <c r="JM3">
        <f t="shared" si="1"/>
        <v>98</v>
      </c>
      <c r="JN3">
        <f t="shared" si="2"/>
        <v>76</v>
      </c>
      <c r="JO3">
        <f t="shared" si="3"/>
        <v>19</v>
      </c>
      <c r="JP3">
        <f t="shared" si="4"/>
        <v>4</v>
      </c>
    </row>
    <row r="4" spans="1:276">
      <c r="A4" t="s">
        <v>1165</v>
      </c>
      <c r="B4">
        <v>5</v>
      </c>
      <c r="C4">
        <v>5</v>
      </c>
      <c r="D4">
        <v>5</v>
      </c>
      <c r="E4">
        <v>4</v>
      </c>
      <c r="F4">
        <v>5</v>
      </c>
      <c r="G4">
        <v>4</v>
      </c>
      <c r="H4">
        <v>3</v>
      </c>
      <c r="I4">
        <v>4</v>
      </c>
      <c r="J4">
        <v>5</v>
      </c>
      <c r="K4">
        <v>5</v>
      </c>
      <c r="L4">
        <v>5</v>
      </c>
      <c r="M4">
        <v>3</v>
      </c>
      <c r="N4">
        <v>4</v>
      </c>
      <c r="O4">
        <v>3</v>
      </c>
      <c r="P4">
        <v>5</v>
      </c>
      <c r="Q4">
        <v>4</v>
      </c>
      <c r="R4">
        <v>4</v>
      </c>
      <c r="S4">
        <v>4</v>
      </c>
      <c r="T4">
        <v>5</v>
      </c>
      <c r="U4">
        <v>4</v>
      </c>
      <c r="V4">
        <v>3</v>
      </c>
      <c r="W4">
        <v>4</v>
      </c>
      <c r="X4">
        <v>5</v>
      </c>
      <c r="Y4">
        <v>2</v>
      </c>
      <c r="Z4">
        <v>3</v>
      </c>
      <c r="AA4">
        <v>4</v>
      </c>
      <c r="AB4">
        <v>4</v>
      </c>
      <c r="AC4">
        <v>4</v>
      </c>
      <c r="AD4">
        <v>3</v>
      </c>
      <c r="AE4">
        <v>5</v>
      </c>
      <c r="AF4">
        <v>4</v>
      </c>
      <c r="AG4">
        <v>4</v>
      </c>
      <c r="AH4">
        <v>5</v>
      </c>
      <c r="AI4">
        <v>5</v>
      </c>
      <c r="AJ4">
        <v>4</v>
      </c>
      <c r="AK4">
        <v>5</v>
      </c>
      <c r="AL4">
        <v>5</v>
      </c>
      <c r="AM4">
        <v>3</v>
      </c>
      <c r="AN4">
        <v>5</v>
      </c>
      <c r="AO4">
        <v>3</v>
      </c>
      <c r="AP4">
        <v>3</v>
      </c>
      <c r="AQ4">
        <v>2</v>
      </c>
      <c r="AR4">
        <v>4</v>
      </c>
      <c r="AS4">
        <v>5</v>
      </c>
      <c r="AT4">
        <v>5</v>
      </c>
      <c r="AU4">
        <v>5</v>
      </c>
      <c r="AV4">
        <v>4</v>
      </c>
      <c r="AW4">
        <v>4</v>
      </c>
      <c r="AX4">
        <v>4</v>
      </c>
      <c r="AY4">
        <v>5</v>
      </c>
      <c r="AZ4">
        <v>3</v>
      </c>
      <c r="BA4">
        <v>4</v>
      </c>
      <c r="BB4">
        <v>5</v>
      </c>
      <c r="BC4">
        <v>4</v>
      </c>
      <c r="BD4">
        <v>4</v>
      </c>
      <c r="BE4">
        <v>4</v>
      </c>
      <c r="BF4">
        <v>5</v>
      </c>
      <c r="BG4">
        <v>5</v>
      </c>
      <c r="BH4">
        <v>3</v>
      </c>
      <c r="BI4">
        <v>2</v>
      </c>
      <c r="BJ4">
        <v>4</v>
      </c>
      <c r="BK4">
        <v>5</v>
      </c>
      <c r="BL4">
        <v>4</v>
      </c>
      <c r="BM4">
        <v>4</v>
      </c>
      <c r="BN4">
        <v>4</v>
      </c>
      <c r="BO4">
        <v>4</v>
      </c>
      <c r="BP4">
        <v>3</v>
      </c>
      <c r="BQ4">
        <v>5</v>
      </c>
      <c r="BR4">
        <v>4</v>
      </c>
      <c r="BS4">
        <v>4</v>
      </c>
      <c r="BT4">
        <v>4</v>
      </c>
      <c r="BU4">
        <v>3</v>
      </c>
      <c r="BV4">
        <v>5</v>
      </c>
      <c r="BW4">
        <v>3</v>
      </c>
      <c r="BX4">
        <v>4</v>
      </c>
      <c r="BY4">
        <v>4</v>
      </c>
      <c r="BZ4">
        <v>4</v>
      </c>
      <c r="CA4">
        <v>4</v>
      </c>
      <c r="CB4">
        <v>5</v>
      </c>
      <c r="CC4">
        <v>4</v>
      </c>
      <c r="CD4">
        <v>3</v>
      </c>
      <c r="CE4">
        <v>4</v>
      </c>
      <c r="CF4">
        <v>4</v>
      </c>
      <c r="CG4">
        <v>3</v>
      </c>
      <c r="CH4">
        <v>5</v>
      </c>
      <c r="CI4">
        <v>5</v>
      </c>
      <c r="CJ4">
        <v>5</v>
      </c>
      <c r="CK4">
        <v>4</v>
      </c>
      <c r="CL4">
        <v>5</v>
      </c>
      <c r="CM4">
        <v>5</v>
      </c>
      <c r="CN4">
        <v>4</v>
      </c>
      <c r="CO4">
        <v>5</v>
      </c>
      <c r="CP4">
        <v>4</v>
      </c>
      <c r="CQ4">
        <v>5</v>
      </c>
      <c r="CR4">
        <v>4</v>
      </c>
      <c r="CS4">
        <v>5</v>
      </c>
      <c r="CT4">
        <v>5</v>
      </c>
      <c r="CU4">
        <v>2</v>
      </c>
      <c r="CV4">
        <v>3</v>
      </c>
      <c r="CW4">
        <v>3</v>
      </c>
      <c r="CX4">
        <v>5</v>
      </c>
      <c r="CY4">
        <v>5</v>
      </c>
      <c r="CZ4">
        <v>4</v>
      </c>
      <c r="DA4">
        <v>4</v>
      </c>
      <c r="DB4">
        <v>5</v>
      </c>
      <c r="DC4">
        <v>4</v>
      </c>
      <c r="DD4">
        <v>5</v>
      </c>
      <c r="DE4">
        <v>5</v>
      </c>
      <c r="DF4">
        <v>5</v>
      </c>
      <c r="DG4">
        <v>5</v>
      </c>
      <c r="DH4">
        <v>3</v>
      </c>
      <c r="DI4">
        <v>4</v>
      </c>
      <c r="DJ4">
        <v>5</v>
      </c>
      <c r="DK4">
        <v>4</v>
      </c>
      <c r="DL4">
        <v>3</v>
      </c>
      <c r="DM4">
        <v>4</v>
      </c>
      <c r="DN4">
        <v>4</v>
      </c>
      <c r="DO4">
        <v>5</v>
      </c>
      <c r="DP4">
        <v>5</v>
      </c>
      <c r="DQ4">
        <v>5</v>
      </c>
      <c r="DR4">
        <v>4</v>
      </c>
      <c r="DS4">
        <v>5</v>
      </c>
      <c r="DT4">
        <v>4</v>
      </c>
      <c r="DU4">
        <v>1</v>
      </c>
      <c r="DV4">
        <v>3</v>
      </c>
      <c r="DW4">
        <v>4</v>
      </c>
      <c r="DX4">
        <v>4</v>
      </c>
      <c r="DY4">
        <v>5</v>
      </c>
      <c r="DZ4">
        <v>4</v>
      </c>
      <c r="EA4">
        <v>5</v>
      </c>
      <c r="EB4">
        <v>3</v>
      </c>
      <c r="EC4">
        <v>4</v>
      </c>
      <c r="ED4">
        <v>2</v>
      </c>
      <c r="EE4">
        <v>3</v>
      </c>
      <c r="EF4">
        <v>2</v>
      </c>
      <c r="EG4">
        <v>5</v>
      </c>
      <c r="EH4">
        <v>4</v>
      </c>
      <c r="EI4">
        <v>4</v>
      </c>
      <c r="EJ4">
        <v>5</v>
      </c>
      <c r="EK4">
        <v>5</v>
      </c>
      <c r="EL4">
        <v>4</v>
      </c>
      <c r="EM4">
        <v>3</v>
      </c>
      <c r="EN4">
        <v>4</v>
      </c>
      <c r="EO4">
        <v>3</v>
      </c>
      <c r="EP4">
        <v>3</v>
      </c>
      <c r="EQ4">
        <v>3</v>
      </c>
      <c r="ER4">
        <v>3</v>
      </c>
      <c r="ES4">
        <v>3</v>
      </c>
      <c r="ET4">
        <v>4</v>
      </c>
      <c r="EU4">
        <v>4</v>
      </c>
      <c r="EV4">
        <v>5</v>
      </c>
      <c r="EW4">
        <v>3</v>
      </c>
      <c r="EX4">
        <v>5</v>
      </c>
      <c r="EY4">
        <v>4</v>
      </c>
      <c r="EZ4">
        <v>4</v>
      </c>
      <c r="FA4">
        <v>4</v>
      </c>
      <c r="FB4">
        <v>3</v>
      </c>
      <c r="FC4">
        <v>3</v>
      </c>
      <c r="FD4">
        <v>4</v>
      </c>
      <c r="FE4">
        <v>4</v>
      </c>
      <c r="FF4">
        <v>4</v>
      </c>
      <c r="FG4">
        <v>4</v>
      </c>
      <c r="FH4">
        <v>5</v>
      </c>
      <c r="FI4">
        <v>3</v>
      </c>
      <c r="FJ4">
        <v>3</v>
      </c>
      <c r="FK4">
        <v>3</v>
      </c>
      <c r="FL4">
        <v>5</v>
      </c>
      <c r="FM4">
        <v>3</v>
      </c>
      <c r="FN4">
        <v>3</v>
      </c>
      <c r="FO4">
        <v>5</v>
      </c>
      <c r="FP4">
        <v>4</v>
      </c>
      <c r="FQ4">
        <v>2</v>
      </c>
      <c r="FR4">
        <v>3</v>
      </c>
      <c r="FS4">
        <v>3</v>
      </c>
      <c r="FT4">
        <v>3</v>
      </c>
      <c r="FU4">
        <v>4</v>
      </c>
      <c r="FV4">
        <v>4</v>
      </c>
      <c r="FW4">
        <v>4</v>
      </c>
      <c r="FX4">
        <v>4</v>
      </c>
      <c r="FY4">
        <v>5</v>
      </c>
      <c r="FZ4">
        <v>3</v>
      </c>
      <c r="GA4">
        <v>3</v>
      </c>
      <c r="GB4">
        <v>5</v>
      </c>
      <c r="GC4">
        <v>3</v>
      </c>
      <c r="GD4">
        <v>3</v>
      </c>
      <c r="GE4">
        <v>5</v>
      </c>
      <c r="GF4">
        <v>5</v>
      </c>
      <c r="GG4">
        <v>5</v>
      </c>
      <c r="GH4">
        <v>4</v>
      </c>
      <c r="GI4">
        <v>3</v>
      </c>
      <c r="GJ4">
        <v>5</v>
      </c>
      <c r="GK4">
        <v>4</v>
      </c>
      <c r="GL4">
        <v>4</v>
      </c>
      <c r="GM4">
        <v>5</v>
      </c>
      <c r="GN4">
        <v>5</v>
      </c>
      <c r="GO4">
        <v>4</v>
      </c>
      <c r="GP4">
        <v>5</v>
      </c>
      <c r="GQ4">
        <v>4</v>
      </c>
      <c r="GR4">
        <v>4</v>
      </c>
      <c r="GS4">
        <v>4</v>
      </c>
      <c r="GT4">
        <v>4</v>
      </c>
      <c r="GU4">
        <v>5</v>
      </c>
      <c r="GV4">
        <v>4</v>
      </c>
      <c r="GW4">
        <v>5</v>
      </c>
      <c r="GX4">
        <v>4</v>
      </c>
      <c r="GY4">
        <v>4</v>
      </c>
      <c r="GZ4">
        <v>3</v>
      </c>
      <c r="HA4">
        <v>5</v>
      </c>
      <c r="HB4">
        <v>5</v>
      </c>
      <c r="HC4">
        <v>4</v>
      </c>
      <c r="HD4">
        <v>4</v>
      </c>
      <c r="HE4">
        <v>5</v>
      </c>
      <c r="HF4">
        <v>3</v>
      </c>
      <c r="HG4">
        <v>3</v>
      </c>
      <c r="HH4">
        <v>4</v>
      </c>
      <c r="HI4">
        <v>3</v>
      </c>
      <c r="HJ4">
        <v>2</v>
      </c>
      <c r="HK4">
        <v>4</v>
      </c>
      <c r="HL4">
        <v>3</v>
      </c>
      <c r="HM4">
        <v>3</v>
      </c>
      <c r="HN4">
        <v>3</v>
      </c>
      <c r="HO4">
        <v>3</v>
      </c>
      <c r="HP4">
        <v>3</v>
      </c>
      <c r="HQ4">
        <v>4</v>
      </c>
      <c r="HR4">
        <v>2</v>
      </c>
      <c r="HS4">
        <v>4</v>
      </c>
      <c r="HT4">
        <v>4</v>
      </c>
      <c r="HU4">
        <v>5</v>
      </c>
      <c r="HV4">
        <v>5</v>
      </c>
      <c r="HW4">
        <v>3</v>
      </c>
      <c r="HX4">
        <v>4</v>
      </c>
      <c r="HY4">
        <v>4</v>
      </c>
      <c r="HZ4">
        <v>5</v>
      </c>
      <c r="IA4">
        <v>1</v>
      </c>
      <c r="IB4">
        <v>4</v>
      </c>
      <c r="IC4">
        <v>4</v>
      </c>
      <c r="ID4">
        <v>4</v>
      </c>
      <c r="IE4">
        <v>4</v>
      </c>
      <c r="IF4">
        <v>5</v>
      </c>
      <c r="IG4">
        <v>4</v>
      </c>
      <c r="IH4">
        <v>3</v>
      </c>
      <c r="II4">
        <v>3</v>
      </c>
      <c r="IJ4">
        <v>3</v>
      </c>
      <c r="IK4">
        <v>2</v>
      </c>
      <c r="IL4">
        <v>4</v>
      </c>
      <c r="IM4">
        <v>4</v>
      </c>
      <c r="IN4">
        <v>4</v>
      </c>
      <c r="IO4">
        <v>3</v>
      </c>
      <c r="IP4">
        <v>3</v>
      </c>
      <c r="IQ4">
        <v>4</v>
      </c>
      <c r="IR4">
        <v>4</v>
      </c>
      <c r="IS4">
        <v>2</v>
      </c>
      <c r="IT4">
        <v>4</v>
      </c>
      <c r="IU4">
        <v>3</v>
      </c>
      <c r="IV4">
        <v>5</v>
      </c>
      <c r="IW4">
        <v>3</v>
      </c>
      <c r="IX4">
        <v>5</v>
      </c>
      <c r="IY4">
        <v>4</v>
      </c>
      <c r="IZ4">
        <v>4</v>
      </c>
      <c r="JA4">
        <v>5</v>
      </c>
      <c r="JB4">
        <v>4</v>
      </c>
      <c r="JC4">
        <v>4</v>
      </c>
      <c r="JD4">
        <v>3</v>
      </c>
      <c r="JE4">
        <v>3</v>
      </c>
      <c r="JF4">
        <v>4</v>
      </c>
      <c r="JG4">
        <v>5</v>
      </c>
      <c r="JH4">
        <v>4</v>
      </c>
      <c r="JI4">
        <v>3</v>
      </c>
      <c r="JJ4">
        <v>5</v>
      </c>
      <c r="JL4">
        <f t="shared" si="0"/>
        <v>81</v>
      </c>
      <c r="JM4">
        <f t="shared" si="1"/>
        <v>110</v>
      </c>
      <c r="JN4">
        <f t="shared" si="2"/>
        <v>65</v>
      </c>
      <c r="JO4">
        <f t="shared" si="3"/>
        <v>11</v>
      </c>
      <c r="JP4">
        <f t="shared" si="4"/>
        <v>2</v>
      </c>
    </row>
    <row r="5" spans="1:276">
      <c r="A5" t="s">
        <v>1166</v>
      </c>
      <c r="B5">
        <v>5</v>
      </c>
      <c r="C5">
        <v>5</v>
      </c>
      <c r="D5">
        <v>4</v>
      </c>
      <c r="E5">
        <v>5</v>
      </c>
      <c r="F5">
        <v>4</v>
      </c>
      <c r="G5">
        <v>5</v>
      </c>
      <c r="H5">
        <v>5</v>
      </c>
      <c r="I5">
        <v>4</v>
      </c>
      <c r="J5">
        <v>5</v>
      </c>
      <c r="K5">
        <v>5</v>
      </c>
      <c r="L5">
        <v>4</v>
      </c>
      <c r="M5">
        <v>3</v>
      </c>
      <c r="N5">
        <v>3</v>
      </c>
      <c r="O5">
        <v>3</v>
      </c>
      <c r="P5">
        <v>4</v>
      </c>
      <c r="Q5">
        <v>5</v>
      </c>
      <c r="R5">
        <v>4</v>
      </c>
      <c r="S5">
        <v>5</v>
      </c>
      <c r="T5">
        <v>5</v>
      </c>
      <c r="U5">
        <v>5</v>
      </c>
      <c r="V5">
        <v>3</v>
      </c>
      <c r="W5">
        <v>4</v>
      </c>
      <c r="X5">
        <v>5</v>
      </c>
      <c r="Y5">
        <v>2</v>
      </c>
      <c r="Z5">
        <v>3</v>
      </c>
      <c r="AA5">
        <v>4</v>
      </c>
      <c r="AB5">
        <v>4</v>
      </c>
      <c r="AC5">
        <v>3</v>
      </c>
      <c r="AD5">
        <v>4</v>
      </c>
      <c r="AE5">
        <v>5</v>
      </c>
      <c r="AF5">
        <v>4</v>
      </c>
      <c r="AG5">
        <v>5</v>
      </c>
      <c r="AH5">
        <v>3</v>
      </c>
      <c r="AI5">
        <v>3</v>
      </c>
      <c r="AJ5">
        <v>4</v>
      </c>
      <c r="AK5">
        <v>5</v>
      </c>
      <c r="AL5">
        <v>4</v>
      </c>
      <c r="AM5">
        <v>2</v>
      </c>
      <c r="AN5">
        <v>4</v>
      </c>
      <c r="AO5">
        <v>5</v>
      </c>
      <c r="AP5">
        <v>4</v>
      </c>
      <c r="AQ5">
        <v>5</v>
      </c>
      <c r="AR5">
        <v>4</v>
      </c>
      <c r="AS5">
        <v>4</v>
      </c>
      <c r="AT5">
        <v>5</v>
      </c>
      <c r="AU5">
        <v>5</v>
      </c>
      <c r="AV5">
        <v>5</v>
      </c>
      <c r="AW5">
        <v>1</v>
      </c>
      <c r="AX5">
        <v>3</v>
      </c>
      <c r="AY5">
        <v>5</v>
      </c>
      <c r="AZ5">
        <v>3</v>
      </c>
      <c r="BA5">
        <v>4</v>
      </c>
      <c r="BB5">
        <v>5</v>
      </c>
      <c r="BC5">
        <v>3</v>
      </c>
      <c r="BD5">
        <v>4</v>
      </c>
      <c r="BE5">
        <v>3</v>
      </c>
      <c r="BF5">
        <v>4</v>
      </c>
      <c r="BG5">
        <v>4</v>
      </c>
      <c r="BH5">
        <v>4</v>
      </c>
      <c r="BI5">
        <v>4</v>
      </c>
      <c r="BJ5">
        <v>5</v>
      </c>
      <c r="BK5">
        <v>5</v>
      </c>
      <c r="BL5">
        <v>5</v>
      </c>
      <c r="BM5">
        <v>5</v>
      </c>
      <c r="BN5">
        <v>3</v>
      </c>
      <c r="BO5">
        <v>4</v>
      </c>
      <c r="BP5">
        <v>3</v>
      </c>
      <c r="BQ5">
        <v>3</v>
      </c>
      <c r="BR5">
        <v>4</v>
      </c>
      <c r="BS5">
        <v>3</v>
      </c>
      <c r="BT5">
        <v>5</v>
      </c>
      <c r="BU5">
        <v>3</v>
      </c>
      <c r="BV5">
        <v>4</v>
      </c>
      <c r="BW5">
        <v>4</v>
      </c>
      <c r="BX5">
        <v>4</v>
      </c>
      <c r="BY5">
        <v>5</v>
      </c>
      <c r="BZ5">
        <v>4</v>
      </c>
      <c r="CA5">
        <v>4</v>
      </c>
      <c r="CB5">
        <v>5</v>
      </c>
      <c r="CC5">
        <v>5</v>
      </c>
      <c r="CD5">
        <v>4</v>
      </c>
      <c r="CE5">
        <v>3</v>
      </c>
      <c r="CF5">
        <v>4</v>
      </c>
      <c r="CG5">
        <v>3</v>
      </c>
      <c r="CH5">
        <v>5</v>
      </c>
      <c r="CI5">
        <v>5</v>
      </c>
      <c r="CJ5">
        <v>4</v>
      </c>
      <c r="CK5">
        <v>5</v>
      </c>
      <c r="CL5">
        <v>5</v>
      </c>
      <c r="CM5">
        <v>5</v>
      </c>
      <c r="CN5">
        <v>4</v>
      </c>
      <c r="CO5">
        <v>4</v>
      </c>
      <c r="CP5">
        <v>3</v>
      </c>
      <c r="CQ5">
        <v>4</v>
      </c>
      <c r="CR5">
        <v>3</v>
      </c>
      <c r="CS5">
        <v>4</v>
      </c>
      <c r="CT5">
        <v>4</v>
      </c>
      <c r="CU5">
        <v>3</v>
      </c>
      <c r="CV5">
        <v>3</v>
      </c>
      <c r="CW5">
        <v>2</v>
      </c>
      <c r="CX5">
        <v>5</v>
      </c>
      <c r="CY5">
        <v>5</v>
      </c>
      <c r="CZ5">
        <v>4</v>
      </c>
      <c r="DA5">
        <v>5</v>
      </c>
      <c r="DB5">
        <v>5</v>
      </c>
      <c r="DC5">
        <v>4</v>
      </c>
      <c r="DD5">
        <v>5</v>
      </c>
      <c r="DE5">
        <v>5</v>
      </c>
      <c r="DF5">
        <v>4</v>
      </c>
      <c r="DG5">
        <v>4</v>
      </c>
      <c r="DH5">
        <v>3</v>
      </c>
      <c r="DI5">
        <v>4</v>
      </c>
      <c r="DJ5">
        <v>5</v>
      </c>
      <c r="DK5">
        <v>3</v>
      </c>
      <c r="DL5">
        <v>4</v>
      </c>
      <c r="DM5">
        <v>4</v>
      </c>
      <c r="DN5">
        <v>3</v>
      </c>
      <c r="DO5">
        <v>3</v>
      </c>
      <c r="DP5">
        <v>5</v>
      </c>
      <c r="DQ5">
        <v>4</v>
      </c>
      <c r="DR5">
        <v>4</v>
      </c>
      <c r="DS5">
        <v>3</v>
      </c>
      <c r="DT5">
        <v>5</v>
      </c>
      <c r="DU5">
        <v>3</v>
      </c>
      <c r="DV5">
        <v>3</v>
      </c>
      <c r="DW5">
        <v>4</v>
      </c>
      <c r="DX5">
        <v>4</v>
      </c>
      <c r="DY5">
        <v>4</v>
      </c>
      <c r="DZ5">
        <v>5</v>
      </c>
      <c r="EA5">
        <v>4</v>
      </c>
      <c r="EB5">
        <v>5</v>
      </c>
      <c r="EC5">
        <v>5</v>
      </c>
      <c r="ED5">
        <v>3</v>
      </c>
      <c r="EE5">
        <v>3</v>
      </c>
      <c r="EF5">
        <v>3</v>
      </c>
      <c r="EG5">
        <v>4</v>
      </c>
      <c r="EH5">
        <v>3</v>
      </c>
      <c r="EI5">
        <v>5</v>
      </c>
      <c r="EJ5">
        <v>5</v>
      </c>
      <c r="EK5">
        <v>4</v>
      </c>
      <c r="EL5">
        <v>4</v>
      </c>
      <c r="EM5">
        <v>3</v>
      </c>
      <c r="EN5">
        <v>3</v>
      </c>
      <c r="EO5">
        <v>4</v>
      </c>
      <c r="EP5">
        <v>3</v>
      </c>
      <c r="EQ5">
        <v>3</v>
      </c>
      <c r="ER5">
        <v>3</v>
      </c>
      <c r="ES5">
        <v>4</v>
      </c>
      <c r="ET5">
        <v>3</v>
      </c>
      <c r="EU5">
        <v>4</v>
      </c>
      <c r="EV5">
        <v>4</v>
      </c>
      <c r="EW5">
        <v>4</v>
      </c>
      <c r="EX5">
        <v>5</v>
      </c>
      <c r="EY5">
        <v>5</v>
      </c>
      <c r="EZ5">
        <v>5</v>
      </c>
      <c r="FA5">
        <v>4</v>
      </c>
      <c r="FB5">
        <v>3</v>
      </c>
      <c r="FC5">
        <v>3</v>
      </c>
      <c r="FD5">
        <v>3</v>
      </c>
      <c r="FE5">
        <v>4</v>
      </c>
      <c r="FF5">
        <v>3</v>
      </c>
      <c r="FG5">
        <v>5</v>
      </c>
      <c r="FH5">
        <v>5</v>
      </c>
      <c r="FI5">
        <v>2</v>
      </c>
      <c r="FJ5">
        <v>1</v>
      </c>
      <c r="FK5">
        <v>4</v>
      </c>
      <c r="FL5">
        <v>5</v>
      </c>
      <c r="FM5">
        <v>4</v>
      </c>
      <c r="FN5">
        <v>3</v>
      </c>
      <c r="FO5">
        <v>4</v>
      </c>
      <c r="FP5">
        <v>4</v>
      </c>
      <c r="FQ5">
        <v>2</v>
      </c>
      <c r="FR5">
        <v>3</v>
      </c>
      <c r="FS5">
        <v>3</v>
      </c>
      <c r="FT5">
        <v>5</v>
      </c>
      <c r="FU5">
        <v>4</v>
      </c>
      <c r="FV5">
        <v>3</v>
      </c>
      <c r="FW5">
        <v>5</v>
      </c>
      <c r="FX5">
        <v>5</v>
      </c>
      <c r="FY5">
        <v>5</v>
      </c>
      <c r="FZ5">
        <v>3</v>
      </c>
      <c r="GA5">
        <v>3</v>
      </c>
      <c r="GB5">
        <v>2</v>
      </c>
      <c r="GC5">
        <v>4</v>
      </c>
      <c r="GD5">
        <v>4</v>
      </c>
      <c r="GE5">
        <v>5</v>
      </c>
      <c r="GF5">
        <v>5</v>
      </c>
      <c r="GG5">
        <v>5</v>
      </c>
      <c r="GH5">
        <v>5</v>
      </c>
      <c r="GI5">
        <v>5</v>
      </c>
      <c r="GJ5">
        <v>4</v>
      </c>
      <c r="GK5">
        <v>5</v>
      </c>
      <c r="GL5">
        <v>5</v>
      </c>
      <c r="GM5">
        <v>4</v>
      </c>
      <c r="GN5">
        <v>5</v>
      </c>
      <c r="GO5">
        <v>5</v>
      </c>
      <c r="GP5">
        <v>4</v>
      </c>
      <c r="GQ5">
        <v>5</v>
      </c>
      <c r="GR5">
        <v>3</v>
      </c>
      <c r="GS5">
        <v>4</v>
      </c>
      <c r="GT5">
        <v>4</v>
      </c>
      <c r="GU5">
        <v>5</v>
      </c>
      <c r="GV5">
        <v>4</v>
      </c>
      <c r="GW5">
        <v>5</v>
      </c>
      <c r="GX5">
        <v>4</v>
      </c>
      <c r="GY5">
        <v>5</v>
      </c>
      <c r="GZ5">
        <v>3</v>
      </c>
      <c r="HA5">
        <v>4</v>
      </c>
      <c r="HB5">
        <v>5</v>
      </c>
      <c r="HC5">
        <v>2</v>
      </c>
      <c r="HD5">
        <v>4</v>
      </c>
      <c r="HE5">
        <v>5</v>
      </c>
      <c r="HF5">
        <v>2</v>
      </c>
      <c r="HG5">
        <v>5</v>
      </c>
      <c r="HH5">
        <v>5</v>
      </c>
      <c r="HI5">
        <v>3</v>
      </c>
      <c r="HJ5">
        <v>2</v>
      </c>
      <c r="HK5">
        <v>4</v>
      </c>
      <c r="HL5">
        <v>4</v>
      </c>
      <c r="HM5">
        <v>4</v>
      </c>
      <c r="HN5">
        <v>3</v>
      </c>
      <c r="HO5">
        <v>3</v>
      </c>
      <c r="HP5">
        <v>5</v>
      </c>
      <c r="HQ5">
        <v>4</v>
      </c>
      <c r="HR5">
        <v>3</v>
      </c>
      <c r="HS5">
        <v>3</v>
      </c>
      <c r="HT5">
        <v>4</v>
      </c>
      <c r="HU5">
        <v>5</v>
      </c>
      <c r="HV5">
        <v>4</v>
      </c>
      <c r="HW5">
        <v>3</v>
      </c>
      <c r="HX5">
        <v>4</v>
      </c>
      <c r="HY5">
        <v>5</v>
      </c>
      <c r="HZ5">
        <v>5</v>
      </c>
      <c r="IA5">
        <v>4</v>
      </c>
      <c r="IB5">
        <v>5</v>
      </c>
      <c r="IC5">
        <v>4</v>
      </c>
      <c r="ID5">
        <v>5</v>
      </c>
      <c r="IE5">
        <v>3</v>
      </c>
      <c r="IF5">
        <v>2</v>
      </c>
      <c r="IG5">
        <v>4</v>
      </c>
      <c r="IH5">
        <v>3</v>
      </c>
      <c r="II5">
        <v>5</v>
      </c>
      <c r="IJ5">
        <v>3</v>
      </c>
      <c r="IK5">
        <v>3</v>
      </c>
      <c r="IL5">
        <v>4</v>
      </c>
      <c r="IM5">
        <v>4</v>
      </c>
      <c r="IN5">
        <v>3</v>
      </c>
      <c r="IO5">
        <v>3</v>
      </c>
      <c r="IP5">
        <v>3</v>
      </c>
      <c r="IQ5">
        <v>3</v>
      </c>
      <c r="IR5">
        <v>5</v>
      </c>
      <c r="IS5">
        <v>4</v>
      </c>
      <c r="IT5">
        <v>3</v>
      </c>
      <c r="IU5">
        <v>5</v>
      </c>
      <c r="IV5">
        <v>4</v>
      </c>
      <c r="IW5">
        <v>3</v>
      </c>
      <c r="IX5">
        <v>5</v>
      </c>
      <c r="IY5">
        <v>4</v>
      </c>
      <c r="IZ5">
        <v>3</v>
      </c>
      <c r="JA5">
        <v>5</v>
      </c>
      <c r="JB5">
        <v>4</v>
      </c>
      <c r="JC5">
        <v>3</v>
      </c>
      <c r="JD5">
        <v>4</v>
      </c>
      <c r="JE5">
        <v>3</v>
      </c>
      <c r="JF5">
        <v>3</v>
      </c>
      <c r="JG5">
        <v>5</v>
      </c>
      <c r="JH5">
        <v>4</v>
      </c>
      <c r="JI5">
        <v>4</v>
      </c>
      <c r="JJ5">
        <v>3</v>
      </c>
      <c r="JL5">
        <f t="shared" si="0"/>
        <v>88</v>
      </c>
      <c r="JM5">
        <f t="shared" si="1"/>
        <v>96</v>
      </c>
      <c r="JN5">
        <f t="shared" si="2"/>
        <v>73</v>
      </c>
      <c r="JO5">
        <f t="shared" si="3"/>
        <v>10</v>
      </c>
      <c r="JP5">
        <f t="shared" si="4"/>
        <v>2</v>
      </c>
    </row>
    <row r="6" spans="1:276">
      <c r="A6" t="s">
        <v>1167</v>
      </c>
      <c r="B6">
        <v>5</v>
      </c>
      <c r="C6">
        <v>4</v>
      </c>
      <c r="D6">
        <v>5</v>
      </c>
      <c r="E6">
        <v>3</v>
      </c>
      <c r="F6">
        <v>5</v>
      </c>
      <c r="G6">
        <v>5</v>
      </c>
      <c r="H6">
        <v>4</v>
      </c>
      <c r="I6">
        <v>4</v>
      </c>
      <c r="J6">
        <v>4</v>
      </c>
      <c r="K6">
        <v>5</v>
      </c>
      <c r="L6">
        <v>5</v>
      </c>
      <c r="M6">
        <v>3</v>
      </c>
      <c r="N6">
        <v>4</v>
      </c>
      <c r="O6">
        <v>4</v>
      </c>
      <c r="P6">
        <v>5</v>
      </c>
      <c r="Q6">
        <v>5</v>
      </c>
      <c r="R6">
        <v>4</v>
      </c>
      <c r="S6">
        <v>4</v>
      </c>
      <c r="T6">
        <v>4</v>
      </c>
      <c r="U6">
        <v>5</v>
      </c>
      <c r="V6">
        <v>3</v>
      </c>
      <c r="W6">
        <v>3</v>
      </c>
      <c r="X6">
        <v>5</v>
      </c>
      <c r="Y6">
        <v>4</v>
      </c>
      <c r="Z6">
        <v>4</v>
      </c>
      <c r="AA6">
        <v>2</v>
      </c>
      <c r="AB6">
        <v>4</v>
      </c>
      <c r="AC6">
        <v>5</v>
      </c>
      <c r="AD6">
        <v>5</v>
      </c>
      <c r="AE6">
        <v>5</v>
      </c>
      <c r="AF6">
        <v>5</v>
      </c>
      <c r="AG6">
        <v>4</v>
      </c>
      <c r="AH6">
        <v>4</v>
      </c>
      <c r="AI6">
        <v>4</v>
      </c>
      <c r="AJ6">
        <v>4</v>
      </c>
      <c r="AK6">
        <v>5</v>
      </c>
      <c r="AL6">
        <v>4</v>
      </c>
      <c r="AM6">
        <v>1</v>
      </c>
      <c r="AN6">
        <v>4</v>
      </c>
      <c r="AO6">
        <v>4</v>
      </c>
      <c r="AP6">
        <v>4</v>
      </c>
      <c r="AQ6">
        <v>5</v>
      </c>
      <c r="AR6">
        <v>4</v>
      </c>
      <c r="AS6">
        <v>5</v>
      </c>
      <c r="AT6">
        <v>4</v>
      </c>
      <c r="AU6">
        <v>5</v>
      </c>
      <c r="AV6">
        <v>5</v>
      </c>
      <c r="AW6">
        <v>3</v>
      </c>
      <c r="AX6">
        <v>3</v>
      </c>
      <c r="AY6">
        <v>5</v>
      </c>
      <c r="AZ6">
        <v>3</v>
      </c>
      <c r="BA6">
        <v>5</v>
      </c>
      <c r="BB6">
        <v>5</v>
      </c>
      <c r="BC6">
        <v>5</v>
      </c>
      <c r="BD6">
        <v>5</v>
      </c>
      <c r="BE6">
        <v>4</v>
      </c>
      <c r="BF6">
        <v>3</v>
      </c>
      <c r="BG6">
        <v>4</v>
      </c>
      <c r="BH6">
        <v>3</v>
      </c>
      <c r="BI6">
        <v>4</v>
      </c>
      <c r="BJ6">
        <v>5</v>
      </c>
      <c r="BK6">
        <v>4</v>
      </c>
      <c r="BL6">
        <v>4</v>
      </c>
      <c r="BM6">
        <v>4</v>
      </c>
      <c r="BN6">
        <v>5</v>
      </c>
      <c r="BO6">
        <v>5</v>
      </c>
      <c r="BP6">
        <v>4</v>
      </c>
      <c r="BQ6">
        <v>3</v>
      </c>
      <c r="BR6">
        <v>5</v>
      </c>
      <c r="BS6">
        <v>5</v>
      </c>
      <c r="BT6">
        <v>3</v>
      </c>
      <c r="BU6">
        <v>4</v>
      </c>
      <c r="BV6">
        <v>3</v>
      </c>
      <c r="BW6">
        <v>4</v>
      </c>
      <c r="BX6">
        <v>3</v>
      </c>
      <c r="BY6">
        <v>4</v>
      </c>
      <c r="BZ6">
        <v>3</v>
      </c>
      <c r="CA6">
        <v>4</v>
      </c>
      <c r="CB6">
        <v>5</v>
      </c>
      <c r="CC6">
        <v>5</v>
      </c>
      <c r="CD6">
        <v>3</v>
      </c>
      <c r="CE6">
        <v>4</v>
      </c>
      <c r="CF6">
        <v>4</v>
      </c>
      <c r="CG6">
        <v>2</v>
      </c>
      <c r="CH6">
        <v>5</v>
      </c>
      <c r="CI6">
        <v>4</v>
      </c>
      <c r="CJ6">
        <v>5</v>
      </c>
      <c r="CK6">
        <v>4</v>
      </c>
      <c r="CL6">
        <v>5</v>
      </c>
      <c r="CM6">
        <v>5</v>
      </c>
      <c r="CN6">
        <v>5</v>
      </c>
      <c r="CO6">
        <v>5</v>
      </c>
      <c r="CP6">
        <v>3</v>
      </c>
      <c r="CQ6">
        <v>5</v>
      </c>
      <c r="CR6">
        <v>3</v>
      </c>
      <c r="CS6">
        <v>5</v>
      </c>
      <c r="CT6">
        <v>5</v>
      </c>
      <c r="CU6">
        <v>3</v>
      </c>
      <c r="CV6">
        <v>3</v>
      </c>
      <c r="CW6">
        <v>2</v>
      </c>
      <c r="CX6">
        <v>4</v>
      </c>
      <c r="CY6">
        <v>3</v>
      </c>
      <c r="CZ6">
        <v>4</v>
      </c>
      <c r="DA6">
        <v>5</v>
      </c>
      <c r="DB6">
        <v>4</v>
      </c>
      <c r="DC6">
        <v>4</v>
      </c>
      <c r="DD6">
        <v>5</v>
      </c>
      <c r="DE6">
        <v>4</v>
      </c>
      <c r="DF6">
        <v>4</v>
      </c>
      <c r="DG6">
        <v>5</v>
      </c>
      <c r="DH6">
        <v>4</v>
      </c>
      <c r="DI6">
        <v>4</v>
      </c>
      <c r="DJ6">
        <v>5</v>
      </c>
      <c r="DK6">
        <v>5</v>
      </c>
      <c r="DL6">
        <v>4</v>
      </c>
      <c r="DM6">
        <v>4</v>
      </c>
      <c r="DN6">
        <v>4</v>
      </c>
      <c r="DO6">
        <v>4</v>
      </c>
      <c r="DP6">
        <v>4</v>
      </c>
      <c r="DQ6">
        <v>2</v>
      </c>
      <c r="DR6">
        <v>5</v>
      </c>
      <c r="DS6">
        <v>4</v>
      </c>
      <c r="DT6">
        <v>5</v>
      </c>
      <c r="DU6">
        <v>5</v>
      </c>
      <c r="DV6">
        <v>3</v>
      </c>
      <c r="DW6">
        <v>4</v>
      </c>
      <c r="DX6">
        <v>5</v>
      </c>
      <c r="DY6">
        <v>3</v>
      </c>
      <c r="DZ6">
        <v>4</v>
      </c>
      <c r="EA6">
        <v>4</v>
      </c>
      <c r="EB6">
        <v>5</v>
      </c>
      <c r="EC6">
        <v>4</v>
      </c>
      <c r="ED6">
        <v>2</v>
      </c>
      <c r="EE6">
        <v>3</v>
      </c>
      <c r="EF6">
        <v>4</v>
      </c>
      <c r="EG6">
        <v>5</v>
      </c>
      <c r="EH6">
        <v>3</v>
      </c>
      <c r="EI6">
        <v>5</v>
      </c>
      <c r="EJ6">
        <v>5</v>
      </c>
      <c r="EK6">
        <v>5</v>
      </c>
      <c r="EL6">
        <v>4</v>
      </c>
      <c r="EM6">
        <v>3</v>
      </c>
      <c r="EN6">
        <v>5</v>
      </c>
      <c r="EO6">
        <v>4</v>
      </c>
      <c r="EP6">
        <v>3</v>
      </c>
      <c r="EQ6">
        <v>3</v>
      </c>
      <c r="ER6">
        <v>3</v>
      </c>
      <c r="ES6">
        <v>2</v>
      </c>
      <c r="ET6">
        <v>4</v>
      </c>
      <c r="EU6">
        <v>4</v>
      </c>
      <c r="EV6">
        <v>4</v>
      </c>
      <c r="EW6">
        <v>4</v>
      </c>
      <c r="EX6">
        <v>5</v>
      </c>
      <c r="EY6">
        <v>4</v>
      </c>
      <c r="EZ6">
        <v>5</v>
      </c>
      <c r="FA6">
        <v>3</v>
      </c>
      <c r="FB6">
        <v>4</v>
      </c>
      <c r="FC6">
        <v>3</v>
      </c>
      <c r="FD6">
        <v>4</v>
      </c>
      <c r="FE6">
        <v>4</v>
      </c>
      <c r="FF6">
        <v>3</v>
      </c>
      <c r="FG6">
        <v>4</v>
      </c>
      <c r="FH6">
        <v>5</v>
      </c>
      <c r="FI6">
        <v>4</v>
      </c>
      <c r="FJ6">
        <v>1</v>
      </c>
      <c r="FK6">
        <v>5</v>
      </c>
      <c r="FL6">
        <v>4</v>
      </c>
      <c r="FM6">
        <v>2</v>
      </c>
      <c r="FN6">
        <v>3</v>
      </c>
      <c r="FO6">
        <v>5</v>
      </c>
      <c r="FP6">
        <v>4</v>
      </c>
      <c r="FQ6">
        <v>3</v>
      </c>
      <c r="FR6">
        <v>4</v>
      </c>
      <c r="FS6">
        <v>2</v>
      </c>
      <c r="FT6">
        <v>5</v>
      </c>
      <c r="FU6">
        <v>4</v>
      </c>
      <c r="FV6">
        <v>4</v>
      </c>
      <c r="FW6">
        <v>5</v>
      </c>
      <c r="FX6">
        <v>4</v>
      </c>
      <c r="FY6">
        <v>5</v>
      </c>
      <c r="FZ6">
        <v>4</v>
      </c>
      <c r="GA6">
        <v>3</v>
      </c>
      <c r="GB6">
        <v>4</v>
      </c>
      <c r="GC6">
        <v>4</v>
      </c>
      <c r="GD6">
        <v>4</v>
      </c>
      <c r="GE6">
        <v>5</v>
      </c>
      <c r="GF6">
        <v>4</v>
      </c>
      <c r="GG6">
        <v>5</v>
      </c>
      <c r="GH6">
        <v>5</v>
      </c>
      <c r="GI6">
        <v>3</v>
      </c>
      <c r="GJ6">
        <v>3</v>
      </c>
      <c r="GK6">
        <v>3</v>
      </c>
      <c r="GL6">
        <v>5</v>
      </c>
      <c r="GM6">
        <v>5</v>
      </c>
      <c r="GN6">
        <v>5</v>
      </c>
      <c r="GO6">
        <v>4</v>
      </c>
      <c r="GP6">
        <v>5</v>
      </c>
      <c r="GQ6">
        <v>4</v>
      </c>
      <c r="GR6">
        <v>4</v>
      </c>
      <c r="GS6">
        <v>3</v>
      </c>
      <c r="GT6">
        <v>2</v>
      </c>
      <c r="GU6">
        <v>5</v>
      </c>
      <c r="GV6">
        <v>5</v>
      </c>
      <c r="GW6">
        <v>5</v>
      </c>
      <c r="GX6">
        <v>5</v>
      </c>
      <c r="GY6">
        <v>4</v>
      </c>
      <c r="GZ6">
        <v>3</v>
      </c>
      <c r="HA6">
        <v>4</v>
      </c>
      <c r="HB6">
        <v>5</v>
      </c>
      <c r="HC6">
        <v>4</v>
      </c>
      <c r="HD6">
        <v>4</v>
      </c>
      <c r="HE6">
        <v>4</v>
      </c>
      <c r="HF6">
        <v>3</v>
      </c>
      <c r="HG6">
        <v>5</v>
      </c>
      <c r="HH6">
        <v>5</v>
      </c>
      <c r="HI6">
        <v>4</v>
      </c>
      <c r="HJ6">
        <v>2</v>
      </c>
      <c r="HK6">
        <v>5</v>
      </c>
      <c r="HL6">
        <v>5</v>
      </c>
      <c r="HM6">
        <v>3</v>
      </c>
      <c r="HN6">
        <v>4</v>
      </c>
      <c r="HO6">
        <v>3</v>
      </c>
      <c r="HP6">
        <v>5</v>
      </c>
      <c r="HQ6">
        <v>3</v>
      </c>
      <c r="HR6">
        <v>4</v>
      </c>
      <c r="HS6">
        <v>3</v>
      </c>
      <c r="HT6">
        <v>4</v>
      </c>
      <c r="HU6">
        <v>5</v>
      </c>
      <c r="HV6">
        <v>5</v>
      </c>
      <c r="HW6">
        <v>3</v>
      </c>
      <c r="HX6">
        <v>4</v>
      </c>
      <c r="HY6">
        <v>2</v>
      </c>
      <c r="HZ6">
        <v>5</v>
      </c>
      <c r="IA6">
        <v>3</v>
      </c>
      <c r="IB6">
        <v>5</v>
      </c>
      <c r="IC6">
        <v>4</v>
      </c>
      <c r="ID6">
        <v>5</v>
      </c>
      <c r="IE6">
        <v>4</v>
      </c>
      <c r="IF6">
        <v>5</v>
      </c>
      <c r="IG6">
        <v>4</v>
      </c>
      <c r="IH6">
        <v>3</v>
      </c>
      <c r="II6">
        <v>5</v>
      </c>
      <c r="IJ6">
        <v>3</v>
      </c>
      <c r="IK6">
        <v>3</v>
      </c>
      <c r="IL6">
        <v>4</v>
      </c>
      <c r="IM6">
        <v>4</v>
      </c>
      <c r="IN6">
        <v>4</v>
      </c>
      <c r="IO6">
        <v>2</v>
      </c>
      <c r="IP6">
        <v>3</v>
      </c>
      <c r="IQ6">
        <v>4</v>
      </c>
      <c r="IR6">
        <v>5</v>
      </c>
      <c r="IS6">
        <v>3</v>
      </c>
      <c r="IT6">
        <v>4</v>
      </c>
      <c r="IU6">
        <v>5</v>
      </c>
      <c r="IV6">
        <v>5</v>
      </c>
      <c r="IW6">
        <v>4</v>
      </c>
      <c r="IX6">
        <v>4</v>
      </c>
      <c r="IY6">
        <v>5</v>
      </c>
      <c r="IZ6">
        <v>4</v>
      </c>
      <c r="JA6">
        <v>5</v>
      </c>
      <c r="JB6">
        <v>4</v>
      </c>
      <c r="JC6">
        <v>4</v>
      </c>
      <c r="JD6">
        <v>3</v>
      </c>
      <c r="JE6">
        <v>4</v>
      </c>
      <c r="JF6">
        <v>4</v>
      </c>
      <c r="JG6">
        <v>5</v>
      </c>
      <c r="JH6">
        <v>4</v>
      </c>
      <c r="JI6">
        <v>5</v>
      </c>
      <c r="JJ6">
        <v>3</v>
      </c>
      <c r="JL6">
        <f t="shared" si="0"/>
        <v>94</v>
      </c>
      <c r="JM6">
        <f t="shared" si="1"/>
        <v>108</v>
      </c>
      <c r="JN6">
        <f t="shared" si="2"/>
        <v>53</v>
      </c>
      <c r="JO6">
        <f t="shared" si="3"/>
        <v>12</v>
      </c>
      <c r="JP6">
        <f t="shared" si="4"/>
        <v>2</v>
      </c>
    </row>
    <row r="7" spans="1:276">
      <c r="A7" t="s">
        <v>1168</v>
      </c>
      <c r="B7">
        <v>5</v>
      </c>
      <c r="C7">
        <v>4</v>
      </c>
      <c r="D7">
        <v>3</v>
      </c>
      <c r="E7">
        <v>4</v>
      </c>
      <c r="F7">
        <v>5</v>
      </c>
      <c r="G7">
        <v>5</v>
      </c>
      <c r="H7">
        <v>4</v>
      </c>
      <c r="I7">
        <v>4</v>
      </c>
      <c r="J7">
        <v>5</v>
      </c>
      <c r="K7">
        <v>5</v>
      </c>
      <c r="L7">
        <v>4</v>
      </c>
      <c r="M7">
        <v>3</v>
      </c>
      <c r="N7">
        <v>4</v>
      </c>
      <c r="O7">
        <v>2</v>
      </c>
      <c r="P7">
        <v>4</v>
      </c>
      <c r="Q7">
        <v>2</v>
      </c>
      <c r="R7">
        <v>5</v>
      </c>
      <c r="S7">
        <v>4</v>
      </c>
      <c r="T7">
        <v>5</v>
      </c>
      <c r="U7">
        <v>4</v>
      </c>
      <c r="V7">
        <v>1</v>
      </c>
      <c r="W7">
        <v>3</v>
      </c>
      <c r="X7">
        <v>4</v>
      </c>
      <c r="Y7">
        <v>4</v>
      </c>
      <c r="Z7">
        <v>3</v>
      </c>
      <c r="AA7">
        <v>4</v>
      </c>
      <c r="AB7">
        <v>4</v>
      </c>
      <c r="AC7">
        <v>4</v>
      </c>
      <c r="AD7">
        <v>3</v>
      </c>
      <c r="AE7">
        <v>5</v>
      </c>
      <c r="AF7">
        <v>4</v>
      </c>
      <c r="AG7">
        <v>5</v>
      </c>
      <c r="AH7">
        <v>5</v>
      </c>
      <c r="AI7">
        <v>5</v>
      </c>
      <c r="AJ7">
        <v>3</v>
      </c>
      <c r="AK7">
        <v>5</v>
      </c>
      <c r="AL7">
        <v>5</v>
      </c>
      <c r="AM7">
        <v>2</v>
      </c>
      <c r="AN7">
        <v>5</v>
      </c>
      <c r="AO7">
        <v>4</v>
      </c>
      <c r="AP7">
        <v>4</v>
      </c>
      <c r="AQ7">
        <v>2</v>
      </c>
      <c r="AR7">
        <v>3</v>
      </c>
      <c r="AS7">
        <v>5</v>
      </c>
      <c r="AT7">
        <v>4</v>
      </c>
      <c r="AU7">
        <v>5</v>
      </c>
      <c r="AV7">
        <v>3</v>
      </c>
      <c r="AW7">
        <v>1</v>
      </c>
      <c r="AX7">
        <v>3</v>
      </c>
      <c r="AY7">
        <v>5</v>
      </c>
      <c r="AZ7">
        <v>3</v>
      </c>
      <c r="BA7">
        <v>5</v>
      </c>
      <c r="BB7">
        <v>5</v>
      </c>
      <c r="BC7">
        <v>4</v>
      </c>
      <c r="BD7">
        <v>5</v>
      </c>
      <c r="BE7">
        <v>4</v>
      </c>
      <c r="BF7">
        <v>1</v>
      </c>
      <c r="BG7">
        <v>4</v>
      </c>
      <c r="BH7">
        <v>4</v>
      </c>
      <c r="BI7">
        <v>3</v>
      </c>
      <c r="BJ7">
        <v>4</v>
      </c>
      <c r="BK7">
        <v>5</v>
      </c>
      <c r="BL7">
        <v>3</v>
      </c>
      <c r="BM7">
        <v>4</v>
      </c>
      <c r="BN7">
        <v>5</v>
      </c>
      <c r="BO7">
        <v>4</v>
      </c>
      <c r="BP7">
        <v>4</v>
      </c>
      <c r="BQ7">
        <v>4</v>
      </c>
      <c r="BR7">
        <v>5</v>
      </c>
      <c r="BS7">
        <v>4</v>
      </c>
      <c r="BT7">
        <v>4</v>
      </c>
      <c r="BU7">
        <v>5</v>
      </c>
      <c r="BV7">
        <v>1</v>
      </c>
      <c r="BW7">
        <v>5</v>
      </c>
      <c r="BX7">
        <v>2</v>
      </c>
      <c r="BY7">
        <v>5</v>
      </c>
      <c r="BZ7">
        <v>3</v>
      </c>
      <c r="CA7">
        <v>5</v>
      </c>
      <c r="CB7">
        <v>5</v>
      </c>
      <c r="CC7">
        <v>5</v>
      </c>
      <c r="CD7">
        <v>4</v>
      </c>
      <c r="CE7">
        <v>4</v>
      </c>
      <c r="CF7">
        <v>5</v>
      </c>
      <c r="CG7">
        <v>1</v>
      </c>
      <c r="CH7">
        <v>5</v>
      </c>
      <c r="CI7">
        <v>3</v>
      </c>
      <c r="CJ7">
        <v>4</v>
      </c>
      <c r="CK7">
        <v>3</v>
      </c>
      <c r="CL7">
        <v>4</v>
      </c>
      <c r="CM7">
        <v>5</v>
      </c>
      <c r="CN7">
        <v>2</v>
      </c>
      <c r="CO7">
        <v>5</v>
      </c>
      <c r="CP7">
        <v>4</v>
      </c>
      <c r="CQ7">
        <v>5</v>
      </c>
      <c r="CR7">
        <v>3</v>
      </c>
      <c r="CS7">
        <v>5</v>
      </c>
      <c r="CT7">
        <v>5</v>
      </c>
      <c r="CU7">
        <v>3</v>
      </c>
      <c r="CV7">
        <v>2</v>
      </c>
      <c r="CW7">
        <v>2</v>
      </c>
      <c r="CX7">
        <v>3</v>
      </c>
      <c r="CY7">
        <v>5</v>
      </c>
      <c r="CZ7">
        <v>4</v>
      </c>
      <c r="DA7">
        <v>4</v>
      </c>
      <c r="DB7">
        <v>3</v>
      </c>
      <c r="DC7">
        <v>5</v>
      </c>
      <c r="DD7">
        <v>5</v>
      </c>
      <c r="DE7">
        <v>3</v>
      </c>
      <c r="DF7">
        <v>3</v>
      </c>
      <c r="DG7">
        <v>5</v>
      </c>
      <c r="DH7">
        <v>5</v>
      </c>
      <c r="DI7">
        <v>3</v>
      </c>
      <c r="DJ7">
        <v>4</v>
      </c>
      <c r="DK7">
        <v>5</v>
      </c>
      <c r="DL7">
        <v>3</v>
      </c>
      <c r="DM7">
        <v>2</v>
      </c>
      <c r="DN7">
        <v>3</v>
      </c>
      <c r="DO7">
        <v>5</v>
      </c>
      <c r="DP7">
        <v>5</v>
      </c>
      <c r="DQ7">
        <v>3</v>
      </c>
      <c r="DR7">
        <v>4</v>
      </c>
      <c r="DS7">
        <v>5</v>
      </c>
      <c r="DT7">
        <v>5</v>
      </c>
      <c r="DU7">
        <v>5</v>
      </c>
      <c r="DV7">
        <v>3</v>
      </c>
      <c r="DW7">
        <v>4</v>
      </c>
      <c r="DX7">
        <v>5</v>
      </c>
      <c r="DY7">
        <v>5</v>
      </c>
      <c r="DZ7">
        <v>4</v>
      </c>
      <c r="EA7">
        <v>5</v>
      </c>
      <c r="EB7">
        <v>5</v>
      </c>
      <c r="EC7">
        <v>2</v>
      </c>
      <c r="ED7">
        <v>4</v>
      </c>
      <c r="EE7">
        <v>4</v>
      </c>
      <c r="EF7">
        <v>4</v>
      </c>
      <c r="EG7">
        <v>3</v>
      </c>
      <c r="EH7">
        <v>3</v>
      </c>
      <c r="EI7">
        <v>4</v>
      </c>
      <c r="EJ7">
        <v>5</v>
      </c>
      <c r="EK7">
        <v>3</v>
      </c>
      <c r="EL7">
        <v>4</v>
      </c>
      <c r="EM7">
        <v>3</v>
      </c>
      <c r="EN7">
        <v>3</v>
      </c>
      <c r="EO7">
        <v>4</v>
      </c>
      <c r="EP7">
        <v>4</v>
      </c>
      <c r="EQ7">
        <v>3</v>
      </c>
      <c r="ER7">
        <v>3</v>
      </c>
      <c r="ES7">
        <v>3</v>
      </c>
      <c r="ET7">
        <v>5</v>
      </c>
      <c r="EU7">
        <v>3</v>
      </c>
      <c r="EV7">
        <v>5</v>
      </c>
      <c r="EW7">
        <v>4</v>
      </c>
      <c r="EX7">
        <v>5</v>
      </c>
      <c r="EY7">
        <v>5</v>
      </c>
      <c r="EZ7">
        <v>4</v>
      </c>
      <c r="FA7">
        <v>5</v>
      </c>
      <c r="FB7">
        <v>2</v>
      </c>
      <c r="FC7">
        <v>3</v>
      </c>
      <c r="FD7">
        <v>4</v>
      </c>
      <c r="FE7">
        <v>4</v>
      </c>
      <c r="FF7">
        <v>3</v>
      </c>
      <c r="FG7">
        <v>5</v>
      </c>
      <c r="FH7">
        <v>5</v>
      </c>
      <c r="FI7">
        <v>2</v>
      </c>
      <c r="FJ7">
        <v>4</v>
      </c>
      <c r="FK7">
        <v>4</v>
      </c>
      <c r="FL7">
        <v>5</v>
      </c>
      <c r="FM7">
        <v>3</v>
      </c>
      <c r="FN7">
        <v>3</v>
      </c>
      <c r="FO7">
        <v>5</v>
      </c>
      <c r="FP7">
        <v>4</v>
      </c>
      <c r="FQ7">
        <v>3</v>
      </c>
      <c r="FR7">
        <v>3</v>
      </c>
      <c r="FS7">
        <v>2</v>
      </c>
      <c r="FT7">
        <v>4</v>
      </c>
      <c r="FU7">
        <v>5</v>
      </c>
      <c r="FV7">
        <v>3</v>
      </c>
      <c r="FW7">
        <v>5</v>
      </c>
      <c r="FX7">
        <v>5</v>
      </c>
      <c r="FY7">
        <v>4</v>
      </c>
      <c r="FZ7">
        <v>3</v>
      </c>
      <c r="GA7">
        <v>3</v>
      </c>
      <c r="GB7">
        <v>3</v>
      </c>
      <c r="GC7">
        <v>3</v>
      </c>
      <c r="GD7">
        <v>3</v>
      </c>
      <c r="GE7">
        <v>5</v>
      </c>
      <c r="GF7">
        <v>5</v>
      </c>
      <c r="GG7">
        <v>5</v>
      </c>
      <c r="GH7">
        <v>5</v>
      </c>
      <c r="GI7">
        <v>4</v>
      </c>
      <c r="GJ7">
        <v>4</v>
      </c>
      <c r="GK7">
        <v>5</v>
      </c>
      <c r="GL7">
        <v>4</v>
      </c>
      <c r="GM7">
        <v>5</v>
      </c>
      <c r="GN7">
        <v>4</v>
      </c>
      <c r="GO7">
        <v>5</v>
      </c>
      <c r="GP7">
        <v>5</v>
      </c>
      <c r="GQ7">
        <v>3</v>
      </c>
      <c r="GR7">
        <v>5</v>
      </c>
      <c r="GS7">
        <v>4</v>
      </c>
      <c r="GT7">
        <v>1</v>
      </c>
      <c r="GU7">
        <v>4</v>
      </c>
      <c r="GV7">
        <v>5</v>
      </c>
      <c r="GW7">
        <v>5</v>
      </c>
      <c r="GX7">
        <v>5</v>
      </c>
      <c r="GY7">
        <v>5</v>
      </c>
      <c r="GZ7">
        <v>3</v>
      </c>
      <c r="HA7">
        <v>3</v>
      </c>
      <c r="HB7">
        <v>5</v>
      </c>
      <c r="HC7">
        <v>2</v>
      </c>
      <c r="HD7">
        <v>3</v>
      </c>
      <c r="HE7">
        <v>5</v>
      </c>
      <c r="HF7">
        <v>2</v>
      </c>
      <c r="HG7">
        <v>5</v>
      </c>
      <c r="HH7">
        <v>5</v>
      </c>
      <c r="HI7">
        <v>2</v>
      </c>
      <c r="HJ7">
        <v>2</v>
      </c>
      <c r="HK7">
        <v>4</v>
      </c>
      <c r="HL7">
        <v>4</v>
      </c>
      <c r="HM7">
        <v>3</v>
      </c>
      <c r="HN7">
        <v>3</v>
      </c>
      <c r="HO7">
        <v>4</v>
      </c>
      <c r="HP7">
        <v>5</v>
      </c>
      <c r="HQ7">
        <v>3</v>
      </c>
      <c r="HR7">
        <v>5</v>
      </c>
      <c r="HS7">
        <v>4</v>
      </c>
      <c r="HT7">
        <v>4</v>
      </c>
      <c r="HU7">
        <v>5</v>
      </c>
      <c r="HV7">
        <v>4</v>
      </c>
      <c r="HW7">
        <v>3</v>
      </c>
      <c r="HX7">
        <v>3</v>
      </c>
      <c r="HY7">
        <v>5</v>
      </c>
      <c r="HZ7">
        <v>5</v>
      </c>
      <c r="IA7">
        <v>3</v>
      </c>
      <c r="IB7">
        <v>4</v>
      </c>
      <c r="IC7">
        <v>4</v>
      </c>
      <c r="ID7">
        <v>5</v>
      </c>
      <c r="IE7">
        <v>5</v>
      </c>
      <c r="IF7">
        <v>5</v>
      </c>
      <c r="IG7">
        <v>4</v>
      </c>
      <c r="IH7">
        <v>3</v>
      </c>
      <c r="II7">
        <v>4</v>
      </c>
      <c r="IJ7">
        <v>2</v>
      </c>
      <c r="IK7">
        <v>4</v>
      </c>
      <c r="IL7">
        <v>4</v>
      </c>
      <c r="IM7">
        <v>3</v>
      </c>
      <c r="IN7">
        <v>3</v>
      </c>
      <c r="IO7">
        <v>2</v>
      </c>
      <c r="IP7">
        <v>4</v>
      </c>
      <c r="IQ7">
        <v>4</v>
      </c>
      <c r="IR7">
        <v>4</v>
      </c>
      <c r="IS7">
        <v>2</v>
      </c>
      <c r="IT7">
        <v>3</v>
      </c>
      <c r="IU7">
        <v>4</v>
      </c>
      <c r="IV7">
        <v>4</v>
      </c>
      <c r="IW7">
        <v>4</v>
      </c>
      <c r="IX7">
        <v>5</v>
      </c>
      <c r="IY7">
        <v>3</v>
      </c>
      <c r="IZ7">
        <v>3</v>
      </c>
      <c r="JA7">
        <v>5</v>
      </c>
      <c r="JB7">
        <v>4</v>
      </c>
      <c r="JC7">
        <v>3</v>
      </c>
      <c r="JD7">
        <v>4</v>
      </c>
      <c r="JE7">
        <v>3</v>
      </c>
      <c r="JF7">
        <v>3</v>
      </c>
      <c r="JG7">
        <v>5</v>
      </c>
      <c r="JH7">
        <v>3</v>
      </c>
      <c r="JI7">
        <v>5</v>
      </c>
      <c r="JJ7">
        <v>4</v>
      </c>
      <c r="JL7">
        <f t="shared" si="0"/>
        <v>93</v>
      </c>
      <c r="JM7">
        <f t="shared" si="1"/>
        <v>83</v>
      </c>
      <c r="JN7">
        <f t="shared" si="2"/>
        <v>67</v>
      </c>
      <c r="JO7">
        <f t="shared" si="3"/>
        <v>20</v>
      </c>
      <c r="JP7">
        <f t="shared" si="4"/>
        <v>6</v>
      </c>
    </row>
    <row r="8" spans="1:276">
      <c r="A8" t="s">
        <v>1169</v>
      </c>
      <c r="B8">
        <v>5</v>
      </c>
      <c r="C8">
        <v>5</v>
      </c>
      <c r="D8">
        <v>3</v>
      </c>
      <c r="E8">
        <v>5</v>
      </c>
      <c r="F8">
        <v>4</v>
      </c>
      <c r="G8">
        <v>4</v>
      </c>
      <c r="H8">
        <v>3</v>
      </c>
      <c r="I8">
        <v>4</v>
      </c>
      <c r="J8">
        <v>5</v>
      </c>
      <c r="K8">
        <v>5</v>
      </c>
      <c r="L8">
        <v>5</v>
      </c>
      <c r="M8">
        <v>3</v>
      </c>
      <c r="N8">
        <v>3</v>
      </c>
      <c r="O8">
        <v>3</v>
      </c>
      <c r="P8">
        <v>4</v>
      </c>
      <c r="Q8">
        <v>4</v>
      </c>
      <c r="R8">
        <v>4</v>
      </c>
      <c r="S8">
        <v>3</v>
      </c>
      <c r="T8">
        <v>2</v>
      </c>
      <c r="U8">
        <v>5</v>
      </c>
      <c r="V8">
        <v>3</v>
      </c>
      <c r="W8">
        <v>4</v>
      </c>
      <c r="X8">
        <v>4</v>
      </c>
      <c r="Y8">
        <v>3</v>
      </c>
      <c r="Z8">
        <v>3</v>
      </c>
      <c r="AA8">
        <v>2</v>
      </c>
      <c r="AB8">
        <v>4</v>
      </c>
      <c r="AC8">
        <v>4</v>
      </c>
      <c r="AD8">
        <v>3</v>
      </c>
      <c r="AE8">
        <v>4</v>
      </c>
      <c r="AF8">
        <v>3</v>
      </c>
      <c r="AG8">
        <v>5</v>
      </c>
      <c r="AH8">
        <v>5</v>
      </c>
      <c r="AI8">
        <v>5</v>
      </c>
      <c r="AJ8">
        <v>2</v>
      </c>
      <c r="AK8">
        <v>4</v>
      </c>
      <c r="AL8">
        <v>5</v>
      </c>
      <c r="AM8">
        <v>3</v>
      </c>
      <c r="AN8">
        <v>5</v>
      </c>
      <c r="AO8">
        <v>5</v>
      </c>
      <c r="AP8">
        <v>3</v>
      </c>
      <c r="AQ8">
        <v>3</v>
      </c>
      <c r="AR8">
        <v>3</v>
      </c>
      <c r="AS8">
        <v>3</v>
      </c>
      <c r="AT8">
        <v>3</v>
      </c>
      <c r="AU8">
        <v>4</v>
      </c>
      <c r="AV8">
        <v>4</v>
      </c>
      <c r="AW8">
        <v>3</v>
      </c>
      <c r="AX8">
        <v>3</v>
      </c>
      <c r="AY8">
        <v>4</v>
      </c>
      <c r="AZ8">
        <v>2</v>
      </c>
      <c r="BA8">
        <v>5</v>
      </c>
      <c r="BB8">
        <v>5</v>
      </c>
      <c r="BC8">
        <v>3</v>
      </c>
      <c r="BD8">
        <v>5</v>
      </c>
      <c r="BE8">
        <v>4</v>
      </c>
      <c r="BF8">
        <v>1</v>
      </c>
      <c r="BG8">
        <v>5</v>
      </c>
      <c r="BH8">
        <v>4</v>
      </c>
      <c r="BI8">
        <v>4</v>
      </c>
      <c r="BJ8">
        <v>5</v>
      </c>
      <c r="BK8">
        <v>4</v>
      </c>
      <c r="BL8">
        <v>3</v>
      </c>
      <c r="BM8">
        <v>4</v>
      </c>
      <c r="BN8">
        <v>3</v>
      </c>
      <c r="BO8">
        <v>4</v>
      </c>
      <c r="BP8">
        <v>2</v>
      </c>
      <c r="BQ8">
        <v>2</v>
      </c>
      <c r="BR8">
        <v>4</v>
      </c>
      <c r="BS8">
        <v>5</v>
      </c>
      <c r="BT8">
        <v>3</v>
      </c>
      <c r="BU8">
        <v>4</v>
      </c>
      <c r="BV8">
        <v>3</v>
      </c>
      <c r="BW8">
        <v>4</v>
      </c>
      <c r="BX8">
        <v>2</v>
      </c>
      <c r="BY8">
        <v>5</v>
      </c>
      <c r="BZ8">
        <v>4</v>
      </c>
      <c r="CA8">
        <v>3</v>
      </c>
      <c r="CB8">
        <v>4</v>
      </c>
      <c r="CC8">
        <v>5</v>
      </c>
      <c r="CD8">
        <v>3</v>
      </c>
      <c r="CE8">
        <v>4</v>
      </c>
      <c r="CF8">
        <v>2</v>
      </c>
      <c r="CG8">
        <v>2</v>
      </c>
      <c r="CH8">
        <v>5</v>
      </c>
      <c r="CI8">
        <v>4</v>
      </c>
      <c r="CJ8">
        <v>4</v>
      </c>
      <c r="CK8">
        <v>4</v>
      </c>
      <c r="CL8">
        <v>5</v>
      </c>
      <c r="CM8">
        <v>3</v>
      </c>
      <c r="CN8">
        <v>3</v>
      </c>
      <c r="CO8">
        <v>4</v>
      </c>
      <c r="CP8">
        <v>4</v>
      </c>
      <c r="CQ8">
        <v>4</v>
      </c>
      <c r="CR8">
        <v>3</v>
      </c>
      <c r="CS8">
        <v>5</v>
      </c>
      <c r="CT8">
        <v>5</v>
      </c>
      <c r="CU8">
        <v>2</v>
      </c>
      <c r="CV8">
        <v>2</v>
      </c>
      <c r="CW8">
        <v>1</v>
      </c>
      <c r="CX8">
        <v>4</v>
      </c>
      <c r="CY8">
        <v>4</v>
      </c>
      <c r="CZ8">
        <v>5</v>
      </c>
      <c r="DA8">
        <v>4</v>
      </c>
      <c r="DB8">
        <v>5</v>
      </c>
      <c r="DC8">
        <v>3</v>
      </c>
      <c r="DD8">
        <v>5</v>
      </c>
      <c r="DE8">
        <v>4</v>
      </c>
      <c r="DF8">
        <v>4</v>
      </c>
      <c r="DG8">
        <v>5</v>
      </c>
      <c r="DH8">
        <v>4</v>
      </c>
      <c r="DI8">
        <v>5</v>
      </c>
      <c r="DJ8">
        <v>5</v>
      </c>
      <c r="DK8">
        <v>5</v>
      </c>
      <c r="DL8">
        <v>3</v>
      </c>
      <c r="DM8">
        <v>4</v>
      </c>
      <c r="DN8">
        <v>4</v>
      </c>
      <c r="DO8">
        <v>5</v>
      </c>
      <c r="DP8">
        <v>3</v>
      </c>
      <c r="DQ8">
        <v>4</v>
      </c>
      <c r="DR8">
        <v>3</v>
      </c>
      <c r="DS8">
        <v>5</v>
      </c>
      <c r="DT8">
        <v>4</v>
      </c>
      <c r="DU8">
        <v>5</v>
      </c>
      <c r="DV8">
        <v>3</v>
      </c>
      <c r="DW8">
        <v>5</v>
      </c>
      <c r="DX8">
        <v>4</v>
      </c>
      <c r="DY8">
        <v>4</v>
      </c>
      <c r="DZ8">
        <v>3</v>
      </c>
      <c r="EA8">
        <v>3</v>
      </c>
      <c r="EB8">
        <v>5</v>
      </c>
      <c r="EC8">
        <v>2</v>
      </c>
      <c r="ED8">
        <v>1</v>
      </c>
      <c r="EE8">
        <v>4</v>
      </c>
      <c r="EF8">
        <v>3</v>
      </c>
      <c r="EG8">
        <v>4</v>
      </c>
      <c r="EH8">
        <v>3</v>
      </c>
      <c r="EI8">
        <v>3</v>
      </c>
      <c r="EJ8">
        <v>5</v>
      </c>
      <c r="EK8">
        <v>4</v>
      </c>
      <c r="EL8">
        <v>4</v>
      </c>
      <c r="EM8">
        <v>3</v>
      </c>
      <c r="EN8">
        <v>3</v>
      </c>
      <c r="EO8">
        <v>4</v>
      </c>
      <c r="EP8">
        <v>4</v>
      </c>
      <c r="EQ8">
        <v>3</v>
      </c>
      <c r="ER8">
        <v>3</v>
      </c>
      <c r="ES8">
        <v>2</v>
      </c>
      <c r="ET8">
        <v>4</v>
      </c>
      <c r="EU8">
        <v>2</v>
      </c>
      <c r="EV8">
        <v>3</v>
      </c>
      <c r="EW8">
        <v>3</v>
      </c>
      <c r="EX8">
        <v>5</v>
      </c>
      <c r="EY8">
        <v>4</v>
      </c>
      <c r="EZ8">
        <v>5</v>
      </c>
      <c r="FA8">
        <v>4</v>
      </c>
      <c r="FB8">
        <v>4</v>
      </c>
      <c r="FC8">
        <v>3</v>
      </c>
      <c r="FD8">
        <v>3</v>
      </c>
      <c r="FE8">
        <v>4</v>
      </c>
      <c r="FF8">
        <v>4</v>
      </c>
      <c r="FG8">
        <v>5</v>
      </c>
      <c r="FH8">
        <v>4</v>
      </c>
      <c r="FI8">
        <v>1</v>
      </c>
      <c r="FJ8">
        <v>2</v>
      </c>
      <c r="FK8">
        <v>3</v>
      </c>
      <c r="FL8">
        <v>3</v>
      </c>
      <c r="FM8">
        <v>3</v>
      </c>
      <c r="FN8">
        <v>2</v>
      </c>
      <c r="FO8">
        <v>4</v>
      </c>
      <c r="FP8">
        <v>4</v>
      </c>
      <c r="FQ8">
        <v>3</v>
      </c>
      <c r="FR8">
        <v>2</v>
      </c>
      <c r="FS8">
        <v>3</v>
      </c>
      <c r="FT8">
        <v>4</v>
      </c>
      <c r="FU8">
        <v>4</v>
      </c>
      <c r="FV8">
        <v>2</v>
      </c>
      <c r="FW8">
        <v>4</v>
      </c>
      <c r="FX8">
        <v>3</v>
      </c>
      <c r="FY8">
        <v>4</v>
      </c>
      <c r="FZ8">
        <v>3</v>
      </c>
      <c r="GA8">
        <v>3</v>
      </c>
      <c r="GB8">
        <v>3</v>
      </c>
      <c r="GC8">
        <v>3</v>
      </c>
      <c r="GD8">
        <v>3</v>
      </c>
      <c r="GE8">
        <v>5</v>
      </c>
      <c r="GF8">
        <v>5</v>
      </c>
      <c r="GG8">
        <v>5</v>
      </c>
      <c r="GH8">
        <v>3</v>
      </c>
      <c r="GI8">
        <v>4</v>
      </c>
      <c r="GJ8">
        <v>4</v>
      </c>
      <c r="GK8">
        <v>4</v>
      </c>
      <c r="GL8">
        <v>5</v>
      </c>
      <c r="GM8">
        <v>5</v>
      </c>
      <c r="GN8">
        <v>4</v>
      </c>
      <c r="GO8">
        <v>4</v>
      </c>
      <c r="GP8">
        <v>5</v>
      </c>
      <c r="GQ8">
        <v>4</v>
      </c>
      <c r="GR8">
        <v>4</v>
      </c>
      <c r="GS8">
        <v>4</v>
      </c>
      <c r="GT8">
        <v>2</v>
      </c>
      <c r="GU8">
        <v>4</v>
      </c>
      <c r="GV8">
        <v>4</v>
      </c>
      <c r="GW8">
        <v>4</v>
      </c>
      <c r="GX8">
        <v>4</v>
      </c>
      <c r="GY8">
        <v>4</v>
      </c>
      <c r="GZ8">
        <v>3</v>
      </c>
      <c r="HA8">
        <v>4</v>
      </c>
      <c r="HB8">
        <v>5</v>
      </c>
      <c r="HC8">
        <v>3</v>
      </c>
      <c r="HD8">
        <v>3</v>
      </c>
      <c r="HE8">
        <v>5</v>
      </c>
      <c r="HF8">
        <v>4</v>
      </c>
      <c r="HG8">
        <v>3</v>
      </c>
      <c r="HH8">
        <v>4</v>
      </c>
      <c r="HI8">
        <v>3</v>
      </c>
      <c r="HJ8">
        <v>3</v>
      </c>
      <c r="HK8">
        <v>5</v>
      </c>
      <c r="HL8">
        <v>3</v>
      </c>
      <c r="HM8">
        <v>4</v>
      </c>
      <c r="HN8">
        <v>4</v>
      </c>
      <c r="HO8">
        <v>3</v>
      </c>
      <c r="HP8">
        <v>2</v>
      </c>
      <c r="HQ8">
        <v>3</v>
      </c>
      <c r="HR8">
        <v>2</v>
      </c>
      <c r="HS8">
        <v>3</v>
      </c>
      <c r="HT8">
        <v>5</v>
      </c>
      <c r="HU8">
        <v>5</v>
      </c>
      <c r="HV8">
        <v>4</v>
      </c>
      <c r="HW8">
        <v>3</v>
      </c>
      <c r="HX8">
        <v>4</v>
      </c>
      <c r="HY8">
        <v>2</v>
      </c>
      <c r="HZ8">
        <v>5</v>
      </c>
      <c r="IA8">
        <v>3</v>
      </c>
      <c r="IB8">
        <v>5</v>
      </c>
      <c r="IC8">
        <v>4</v>
      </c>
      <c r="ID8">
        <v>3</v>
      </c>
      <c r="IE8">
        <v>3</v>
      </c>
      <c r="IF8">
        <v>5</v>
      </c>
      <c r="IG8">
        <v>4</v>
      </c>
      <c r="IH8">
        <v>4</v>
      </c>
      <c r="II8">
        <v>5</v>
      </c>
      <c r="IJ8">
        <v>3</v>
      </c>
      <c r="IK8">
        <v>4</v>
      </c>
      <c r="IL8">
        <v>3</v>
      </c>
      <c r="IM8">
        <v>4</v>
      </c>
      <c r="IN8">
        <v>4</v>
      </c>
      <c r="IO8">
        <v>3</v>
      </c>
      <c r="IP8">
        <v>3</v>
      </c>
      <c r="IQ8">
        <v>4</v>
      </c>
      <c r="IR8">
        <v>5</v>
      </c>
      <c r="IS8">
        <v>2</v>
      </c>
      <c r="IT8">
        <v>4</v>
      </c>
      <c r="IU8">
        <v>4</v>
      </c>
      <c r="IV8">
        <v>4</v>
      </c>
      <c r="IW8">
        <v>4</v>
      </c>
      <c r="IX8">
        <v>5</v>
      </c>
      <c r="IY8">
        <v>3</v>
      </c>
      <c r="IZ8">
        <v>2</v>
      </c>
      <c r="JA8">
        <v>5</v>
      </c>
      <c r="JB8">
        <v>4</v>
      </c>
      <c r="JC8">
        <v>2</v>
      </c>
      <c r="JD8">
        <v>3</v>
      </c>
      <c r="JE8">
        <v>3</v>
      </c>
      <c r="JF8">
        <v>4</v>
      </c>
      <c r="JG8">
        <v>5</v>
      </c>
      <c r="JH8">
        <v>3</v>
      </c>
      <c r="JI8">
        <v>3</v>
      </c>
      <c r="JJ8">
        <v>4</v>
      </c>
      <c r="JL8">
        <f t="shared" si="0"/>
        <v>60</v>
      </c>
      <c r="JM8">
        <f t="shared" si="1"/>
        <v>98</v>
      </c>
      <c r="JN8">
        <f t="shared" si="2"/>
        <v>82</v>
      </c>
      <c r="JO8">
        <f t="shared" si="3"/>
        <v>25</v>
      </c>
      <c r="JP8">
        <f t="shared" si="4"/>
        <v>4</v>
      </c>
    </row>
    <row r="9" spans="1:276">
      <c r="A9" t="s">
        <v>1170</v>
      </c>
      <c r="B9">
        <v>4</v>
      </c>
      <c r="C9">
        <v>4</v>
      </c>
      <c r="D9">
        <v>4</v>
      </c>
      <c r="E9">
        <v>4</v>
      </c>
      <c r="F9">
        <v>5</v>
      </c>
      <c r="G9">
        <v>4</v>
      </c>
      <c r="H9">
        <v>3</v>
      </c>
      <c r="I9">
        <v>4</v>
      </c>
      <c r="J9">
        <v>4</v>
      </c>
      <c r="K9">
        <v>5</v>
      </c>
      <c r="L9">
        <v>5</v>
      </c>
      <c r="M9">
        <v>3</v>
      </c>
      <c r="N9">
        <v>5</v>
      </c>
      <c r="O9">
        <v>3</v>
      </c>
      <c r="P9">
        <v>3</v>
      </c>
      <c r="Q9">
        <v>4</v>
      </c>
      <c r="R9">
        <v>4</v>
      </c>
      <c r="S9">
        <v>3</v>
      </c>
      <c r="T9">
        <v>4</v>
      </c>
      <c r="U9">
        <v>5</v>
      </c>
      <c r="V9">
        <v>3</v>
      </c>
      <c r="W9">
        <v>4</v>
      </c>
      <c r="X9">
        <v>3</v>
      </c>
      <c r="Y9">
        <v>2</v>
      </c>
      <c r="Z9">
        <v>3</v>
      </c>
      <c r="AA9">
        <v>3</v>
      </c>
      <c r="AB9">
        <v>4</v>
      </c>
      <c r="AC9">
        <v>3</v>
      </c>
      <c r="AD9">
        <v>3</v>
      </c>
      <c r="AE9">
        <v>3</v>
      </c>
      <c r="AF9">
        <v>3</v>
      </c>
      <c r="AG9">
        <v>4</v>
      </c>
      <c r="AH9">
        <v>3</v>
      </c>
      <c r="AI9">
        <v>3</v>
      </c>
      <c r="AJ9">
        <v>3</v>
      </c>
      <c r="AK9">
        <v>3</v>
      </c>
      <c r="AL9">
        <v>5</v>
      </c>
      <c r="AM9">
        <v>2</v>
      </c>
      <c r="AN9">
        <v>5</v>
      </c>
      <c r="AO9">
        <v>4</v>
      </c>
      <c r="AP9">
        <v>4</v>
      </c>
      <c r="AQ9">
        <v>4</v>
      </c>
      <c r="AR9">
        <v>4</v>
      </c>
      <c r="AS9">
        <v>4</v>
      </c>
      <c r="AT9">
        <v>4</v>
      </c>
      <c r="AU9">
        <v>5</v>
      </c>
      <c r="AV9">
        <v>5</v>
      </c>
      <c r="AW9">
        <v>3</v>
      </c>
      <c r="AX9">
        <v>4</v>
      </c>
      <c r="AY9">
        <v>4</v>
      </c>
      <c r="AZ9">
        <v>3</v>
      </c>
      <c r="BA9">
        <v>4</v>
      </c>
      <c r="BB9">
        <v>5</v>
      </c>
      <c r="BC9">
        <v>3</v>
      </c>
      <c r="BD9">
        <v>5</v>
      </c>
      <c r="BE9">
        <v>4</v>
      </c>
      <c r="BF9">
        <v>2</v>
      </c>
      <c r="BG9">
        <v>5</v>
      </c>
      <c r="BH9">
        <v>4</v>
      </c>
      <c r="BI9">
        <v>3</v>
      </c>
      <c r="BJ9">
        <v>4</v>
      </c>
      <c r="BK9">
        <v>4</v>
      </c>
      <c r="BL9">
        <v>4</v>
      </c>
      <c r="BM9">
        <v>5</v>
      </c>
      <c r="BN9">
        <v>3</v>
      </c>
      <c r="BO9">
        <v>4</v>
      </c>
      <c r="BP9">
        <v>3</v>
      </c>
      <c r="BQ9">
        <v>4</v>
      </c>
      <c r="BR9">
        <v>4</v>
      </c>
      <c r="BS9">
        <v>4</v>
      </c>
      <c r="BT9">
        <v>3</v>
      </c>
      <c r="BU9">
        <v>4</v>
      </c>
      <c r="BV9">
        <v>3</v>
      </c>
      <c r="BW9">
        <v>3</v>
      </c>
      <c r="BX9">
        <v>3</v>
      </c>
      <c r="BY9">
        <v>4</v>
      </c>
      <c r="BZ9">
        <v>4</v>
      </c>
      <c r="CA9">
        <v>4</v>
      </c>
      <c r="CB9">
        <v>4</v>
      </c>
      <c r="CC9">
        <v>5</v>
      </c>
      <c r="CD9">
        <v>2</v>
      </c>
      <c r="CE9">
        <v>4</v>
      </c>
      <c r="CF9">
        <v>4</v>
      </c>
      <c r="CG9">
        <v>3</v>
      </c>
      <c r="CH9">
        <v>5</v>
      </c>
      <c r="CI9">
        <v>4</v>
      </c>
      <c r="CJ9">
        <v>5</v>
      </c>
      <c r="CK9">
        <v>4</v>
      </c>
      <c r="CL9">
        <v>4</v>
      </c>
      <c r="CM9">
        <v>4</v>
      </c>
      <c r="CN9">
        <v>4</v>
      </c>
      <c r="CO9">
        <v>4</v>
      </c>
      <c r="CP9">
        <v>3</v>
      </c>
      <c r="CQ9">
        <v>5</v>
      </c>
      <c r="CR9">
        <v>5</v>
      </c>
      <c r="CS9">
        <v>5</v>
      </c>
      <c r="CT9">
        <v>5</v>
      </c>
      <c r="CU9">
        <v>3</v>
      </c>
      <c r="CV9">
        <v>3</v>
      </c>
      <c r="CW9">
        <v>2</v>
      </c>
      <c r="CX9">
        <v>3</v>
      </c>
      <c r="CY9">
        <v>4</v>
      </c>
      <c r="CZ9">
        <v>4</v>
      </c>
      <c r="DA9">
        <v>4</v>
      </c>
      <c r="DB9">
        <v>5</v>
      </c>
      <c r="DC9">
        <v>4</v>
      </c>
      <c r="DD9">
        <v>5</v>
      </c>
      <c r="DE9">
        <v>4</v>
      </c>
      <c r="DF9">
        <v>3</v>
      </c>
      <c r="DG9">
        <v>4</v>
      </c>
      <c r="DH9">
        <v>4</v>
      </c>
      <c r="DI9">
        <v>4</v>
      </c>
      <c r="DJ9">
        <v>5</v>
      </c>
      <c r="DK9">
        <v>4</v>
      </c>
      <c r="DL9">
        <v>5</v>
      </c>
      <c r="DM9">
        <v>3</v>
      </c>
      <c r="DN9">
        <v>3</v>
      </c>
      <c r="DO9">
        <v>4</v>
      </c>
      <c r="DP9">
        <v>4</v>
      </c>
      <c r="DQ9">
        <v>4</v>
      </c>
      <c r="DR9">
        <v>4</v>
      </c>
      <c r="DS9">
        <v>5</v>
      </c>
      <c r="DT9">
        <v>3</v>
      </c>
      <c r="DU9">
        <v>3</v>
      </c>
      <c r="DV9">
        <v>4</v>
      </c>
      <c r="DW9">
        <v>4</v>
      </c>
      <c r="DX9">
        <v>4</v>
      </c>
      <c r="DY9">
        <v>4</v>
      </c>
      <c r="DZ9">
        <v>4</v>
      </c>
      <c r="EA9">
        <v>3</v>
      </c>
      <c r="EB9">
        <v>3</v>
      </c>
      <c r="EC9">
        <v>2</v>
      </c>
      <c r="ED9">
        <v>2</v>
      </c>
      <c r="EE9">
        <v>3</v>
      </c>
      <c r="EF9">
        <v>3</v>
      </c>
      <c r="EG9">
        <v>3</v>
      </c>
      <c r="EH9">
        <v>2</v>
      </c>
      <c r="EI9">
        <v>4</v>
      </c>
      <c r="EJ9">
        <v>5</v>
      </c>
      <c r="EK9">
        <v>3</v>
      </c>
      <c r="EL9">
        <v>5</v>
      </c>
      <c r="EM9">
        <v>4</v>
      </c>
      <c r="EN9">
        <v>4</v>
      </c>
      <c r="EO9">
        <v>4</v>
      </c>
      <c r="EP9">
        <v>4</v>
      </c>
      <c r="EQ9">
        <v>3</v>
      </c>
      <c r="ER9">
        <v>3</v>
      </c>
      <c r="ES9">
        <v>4</v>
      </c>
      <c r="ET9">
        <v>4</v>
      </c>
      <c r="EU9">
        <v>3</v>
      </c>
      <c r="EV9">
        <v>4</v>
      </c>
      <c r="EW9">
        <v>3</v>
      </c>
      <c r="EX9">
        <v>5</v>
      </c>
      <c r="EY9">
        <v>4</v>
      </c>
      <c r="EZ9">
        <v>5</v>
      </c>
      <c r="FA9">
        <v>5</v>
      </c>
      <c r="FB9">
        <v>3</v>
      </c>
      <c r="FC9">
        <v>4</v>
      </c>
      <c r="FD9">
        <v>4</v>
      </c>
      <c r="FE9">
        <v>4</v>
      </c>
      <c r="FF9">
        <v>4</v>
      </c>
      <c r="FG9">
        <v>4</v>
      </c>
      <c r="FH9">
        <v>4</v>
      </c>
      <c r="FI9">
        <v>1</v>
      </c>
      <c r="FJ9">
        <v>3</v>
      </c>
      <c r="FK9">
        <v>3</v>
      </c>
      <c r="FL9">
        <v>5</v>
      </c>
      <c r="FM9">
        <v>4</v>
      </c>
      <c r="FN9">
        <v>2</v>
      </c>
      <c r="FO9">
        <v>4</v>
      </c>
      <c r="FP9">
        <v>4</v>
      </c>
      <c r="FQ9">
        <v>3</v>
      </c>
      <c r="FR9">
        <v>4</v>
      </c>
      <c r="FS9">
        <v>3</v>
      </c>
      <c r="FT9">
        <v>4</v>
      </c>
      <c r="FU9">
        <v>4</v>
      </c>
      <c r="FV9">
        <v>2</v>
      </c>
      <c r="FW9">
        <v>5</v>
      </c>
      <c r="FX9">
        <v>4</v>
      </c>
      <c r="FY9">
        <v>4</v>
      </c>
      <c r="FZ9">
        <v>3</v>
      </c>
      <c r="GA9">
        <v>3</v>
      </c>
      <c r="GB9">
        <v>3</v>
      </c>
      <c r="GC9">
        <v>4</v>
      </c>
      <c r="GD9">
        <v>4</v>
      </c>
      <c r="GE9">
        <v>5</v>
      </c>
      <c r="GF9">
        <v>5</v>
      </c>
      <c r="GG9">
        <v>5</v>
      </c>
      <c r="GH9">
        <v>3</v>
      </c>
      <c r="GI9">
        <v>4</v>
      </c>
      <c r="GJ9">
        <v>3</v>
      </c>
      <c r="GK9">
        <v>3</v>
      </c>
      <c r="GL9">
        <v>3</v>
      </c>
      <c r="GM9">
        <v>5</v>
      </c>
      <c r="GN9">
        <v>4</v>
      </c>
      <c r="GO9">
        <v>4</v>
      </c>
      <c r="GP9">
        <v>5</v>
      </c>
      <c r="GQ9">
        <v>4</v>
      </c>
      <c r="GR9">
        <v>4</v>
      </c>
      <c r="GS9">
        <v>4</v>
      </c>
      <c r="GT9">
        <v>2</v>
      </c>
      <c r="GU9">
        <v>4</v>
      </c>
      <c r="GV9">
        <v>4</v>
      </c>
      <c r="GW9">
        <v>5</v>
      </c>
      <c r="GX9">
        <v>5</v>
      </c>
      <c r="GY9">
        <v>5</v>
      </c>
      <c r="GZ9">
        <v>2</v>
      </c>
      <c r="HA9">
        <v>5</v>
      </c>
      <c r="HB9">
        <v>5</v>
      </c>
      <c r="HC9">
        <v>3</v>
      </c>
      <c r="HD9">
        <v>4</v>
      </c>
      <c r="HE9">
        <v>5</v>
      </c>
      <c r="HF9">
        <v>3</v>
      </c>
      <c r="HG9">
        <v>5</v>
      </c>
      <c r="HH9">
        <v>4</v>
      </c>
      <c r="HI9">
        <v>4</v>
      </c>
      <c r="HJ9">
        <v>2</v>
      </c>
      <c r="HK9">
        <v>4</v>
      </c>
      <c r="HL9">
        <v>3</v>
      </c>
      <c r="HM9">
        <v>4</v>
      </c>
      <c r="HN9">
        <v>4</v>
      </c>
      <c r="HO9">
        <v>4</v>
      </c>
      <c r="HP9">
        <v>3</v>
      </c>
      <c r="HQ9">
        <v>3</v>
      </c>
      <c r="HR9">
        <v>2</v>
      </c>
      <c r="HS9">
        <v>3</v>
      </c>
      <c r="HT9">
        <v>5</v>
      </c>
      <c r="HU9">
        <v>5</v>
      </c>
      <c r="HV9">
        <v>2</v>
      </c>
      <c r="HW9">
        <v>3</v>
      </c>
      <c r="HX9">
        <v>4</v>
      </c>
      <c r="HY9">
        <v>3</v>
      </c>
      <c r="HZ9">
        <v>5</v>
      </c>
      <c r="IA9">
        <v>2</v>
      </c>
      <c r="IB9">
        <v>4</v>
      </c>
      <c r="IC9">
        <v>4</v>
      </c>
      <c r="ID9">
        <v>5</v>
      </c>
      <c r="IE9">
        <v>5</v>
      </c>
      <c r="IF9">
        <v>5</v>
      </c>
      <c r="IG9">
        <v>3</v>
      </c>
      <c r="IH9">
        <v>3</v>
      </c>
      <c r="II9">
        <v>3</v>
      </c>
      <c r="IJ9">
        <v>3</v>
      </c>
      <c r="IK9">
        <v>2</v>
      </c>
      <c r="IL9">
        <v>3</v>
      </c>
      <c r="IM9">
        <v>4</v>
      </c>
      <c r="IN9">
        <v>3</v>
      </c>
      <c r="IO9">
        <v>2</v>
      </c>
      <c r="IP9">
        <v>2</v>
      </c>
      <c r="IQ9">
        <v>4</v>
      </c>
      <c r="IR9">
        <v>5</v>
      </c>
      <c r="IS9">
        <v>4</v>
      </c>
      <c r="IT9">
        <v>4</v>
      </c>
      <c r="IU9">
        <v>3</v>
      </c>
      <c r="IV9">
        <v>5</v>
      </c>
      <c r="IW9">
        <v>3</v>
      </c>
      <c r="IX9">
        <v>5</v>
      </c>
      <c r="IY9">
        <v>3</v>
      </c>
      <c r="IZ9">
        <v>3</v>
      </c>
      <c r="JA9">
        <v>5</v>
      </c>
      <c r="JB9">
        <v>4</v>
      </c>
      <c r="JC9">
        <v>2</v>
      </c>
      <c r="JD9">
        <v>4</v>
      </c>
      <c r="JE9">
        <v>3</v>
      </c>
      <c r="JF9">
        <v>3</v>
      </c>
      <c r="JG9">
        <v>5</v>
      </c>
      <c r="JH9">
        <v>4</v>
      </c>
      <c r="JI9">
        <v>3</v>
      </c>
      <c r="JJ9">
        <v>4</v>
      </c>
      <c r="JL9">
        <f t="shared" si="0"/>
        <v>55</v>
      </c>
      <c r="JM9">
        <f t="shared" si="1"/>
        <v>113</v>
      </c>
      <c r="JN9">
        <f t="shared" si="2"/>
        <v>80</v>
      </c>
      <c r="JO9">
        <f t="shared" si="3"/>
        <v>20</v>
      </c>
      <c r="JP9">
        <f t="shared" si="4"/>
        <v>1</v>
      </c>
    </row>
    <row r="10" spans="1:276">
      <c r="A10" t="s">
        <v>1171</v>
      </c>
      <c r="B10">
        <v>5</v>
      </c>
      <c r="C10">
        <v>5</v>
      </c>
      <c r="D10">
        <v>5</v>
      </c>
      <c r="E10">
        <v>3</v>
      </c>
      <c r="F10">
        <v>5</v>
      </c>
      <c r="G10">
        <v>4</v>
      </c>
      <c r="H10">
        <v>4</v>
      </c>
      <c r="I10">
        <v>4</v>
      </c>
      <c r="J10">
        <v>5</v>
      </c>
      <c r="K10">
        <v>5</v>
      </c>
      <c r="L10">
        <v>5</v>
      </c>
      <c r="M10">
        <v>3</v>
      </c>
      <c r="N10">
        <v>4</v>
      </c>
      <c r="O10">
        <v>3</v>
      </c>
      <c r="P10">
        <v>4</v>
      </c>
      <c r="Q10">
        <v>4</v>
      </c>
      <c r="R10">
        <v>4</v>
      </c>
      <c r="S10">
        <v>3</v>
      </c>
      <c r="T10">
        <v>3</v>
      </c>
      <c r="U10">
        <v>5</v>
      </c>
      <c r="V10">
        <v>3</v>
      </c>
      <c r="W10">
        <v>3</v>
      </c>
      <c r="X10">
        <v>4</v>
      </c>
      <c r="Y10">
        <v>2</v>
      </c>
      <c r="Z10">
        <v>4</v>
      </c>
      <c r="AA10">
        <v>3</v>
      </c>
      <c r="AB10">
        <v>4</v>
      </c>
      <c r="AC10">
        <v>4</v>
      </c>
      <c r="AD10">
        <v>2</v>
      </c>
      <c r="AE10">
        <v>5</v>
      </c>
      <c r="AF10">
        <v>3</v>
      </c>
      <c r="AG10">
        <v>4</v>
      </c>
      <c r="AH10">
        <v>4</v>
      </c>
      <c r="AI10">
        <v>4</v>
      </c>
      <c r="AJ10">
        <v>4</v>
      </c>
      <c r="AK10">
        <v>3</v>
      </c>
      <c r="AL10">
        <v>5</v>
      </c>
      <c r="AM10">
        <v>1</v>
      </c>
      <c r="AN10">
        <v>3</v>
      </c>
      <c r="AO10">
        <v>3</v>
      </c>
      <c r="AP10">
        <v>4</v>
      </c>
      <c r="AQ10">
        <v>3</v>
      </c>
      <c r="AR10">
        <v>5</v>
      </c>
      <c r="AS10">
        <v>4</v>
      </c>
      <c r="AT10">
        <v>4</v>
      </c>
      <c r="AU10">
        <v>5</v>
      </c>
      <c r="AV10">
        <v>4</v>
      </c>
      <c r="AW10">
        <v>2</v>
      </c>
      <c r="AX10">
        <v>3</v>
      </c>
      <c r="AY10">
        <v>4</v>
      </c>
      <c r="AZ10">
        <v>3</v>
      </c>
      <c r="BA10">
        <v>5</v>
      </c>
      <c r="BB10">
        <v>5</v>
      </c>
      <c r="BC10">
        <v>4</v>
      </c>
      <c r="BD10">
        <v>5</v>
      </c>
      <c r="BE10">
        <v>3</v>
      </c>
      <c r="BF10">
        <v>3</v>
      </c>
      <c r="BG10">
        <v>5</v>
      </c>
      <c r="BH10">
        <v>4</v>
      </c>
      <c r="BI10">
        <v>3</v>
      </c>
      <c r="BJ10">
        <v>5</v>
      </c>
      <c r="BK10">
        <v>4</v>
      </c>
      <c r="BL10">
        <v>3</v>
      </c>
      <c r="BM10">
        <v>3</v>
      </c>
      <c r="BN10">
        <v>3</v>
      </c>
      <c r="BO10">
        <v>4</v>
      </c>
      <c r="BP10">
        <v>3</v>
      </c>
      <c r="BQ10">
        <v>5</v>
      </c>
      <c r="BR10">
        <v>4</v>
      </c>
      <c r="BS10">
        <v>2</v>
      </c>
      <c r="BT10">
        <v>4</v>
      </c>
      <c r="BU10">
        <v>4</v>
      </c>
      <c r="BV10">
        <v>4</v>
      </c>
      <c r="BW10">
        <v>4</v>
      </c>
      <c r="BX10">
        <v>2</v>
      </c>
      <c r="BY10">
        <v>5</v>
      </c>
      <c r="BZ10">
        <v>4</v>
      </c>
      <c r="CA10">
        <v>4</v>
      </c>
      <c r="CB10">
        <v>3</v>
      </c>
      <c r="CC10">
        <v>5</v>
      </c>
      <c r="CD10">
        <v>4</v>
      </c>
      <c r="CE10">
        <v>3</v>
      </c>
      <c r="CF10">
        <v>4</v>
      </c>
      <c r="CG10">
        <v>3</v>
      </c>
      <c r="CH10">
        <v>5</v>
      </c>
      <c r="CI10">
        <v>5</v>
      </c>
      <c r="CJ10">
        <v>3</v>
      </c>
      <c r="CK10">
        <v>2</v>
      </c>
      <c r="CL10">
        <v>5</v>
      </c>
      <c r="CM10">
        <v>4</v>
      </c>
      <c r="CN10">
        <v>3</v>
      </c>
      <c r="CO10">
        <v>5</v>
      </c>
      <c r="CP10">
        <v>3</v>
      </c>
      <c r="CQ10">
        <v>4</v>
      </c>
      <c r="CR10">
        <v>3</v>
      </c>
      <c r="CS10">
        <v>5</v>
      </c>
      <c r="CT10">
        <v>4</v>
      </c>
      <c r="CU10">
        <v>3</v>
      </c>
      <c r="CV10">
        <v>3</v>
      </c>
      <c r="CW10">
        <v>2</v>
      </c>
      <c r="CX10">
        <v>4</v>
      </c>
      <c r="CY10">
        <v>5</v>
      </c>
      <c r="CZ10">
        <v>5</v>
      </c>
      <c r="DA10">
        <v>4</v>
      </c>
      <c r="DB10">
        <v>5</v>
      </c>
      <c r="DC10">
        <v>5</v>
      </c>
      <c r="DD10">
        <v>5</v>
      </c>
      <c r="DE10">
        <v>3</v>
      </c>
      <c r="DF10">
        <v>4</v>
      </c>
      <c r="DG10">
        <v>3</v>
      </c>
      <c r="DH10">
        <v>4</v>
      </c>
      <c r="DI10">
        <v>4</v>
      </c>
      <c r="DJ10">
        <v>5</v>
      </c>
      <c r="DK10">
        <v>3</v>
      </c>
      <c r="DL10">
        <v>4</v>
      </c>
      <c r="DM10">
        <v>2</v>
      </c>
      <c r="DN10">
        <v>4</v>
      </c>
      <c r="DO10">
        <v>5</v>
      </c>
      <c r="DP10">
        <v>4</v>
      </c>
      <c r="DQ10">
        <v>3</v>
      </c>
      <c r="DR10">
        <v>5</v>
      </c>
      <c r="DS10">
        <v>4</v>
      </c>
      <c r="DT10">
        <v>2</v>
      </c>
      <c r="DU10">
        <v>1</v>
      </c>
      <c r="DV10">
        <v>4</v>
      </c>
      <c r="DW10">
        <v>4</v>
      </c>
      <c r="DX10">
        <v>2</v>
      </c>
      <c r="DY10">
        <v>4</v>
      </c>
      <c r="DZ10">
        <v>4</v>
      </c>
      <c r="EA10">
        <v>4</v>
      </c>
      <c r="EB10">
        <v>4</v>
      </c>
      <c r="EC10">
        <v>3</v>
      </c>
      <c r="ED10">
        <v>3</v>
      </c>
      <c r="EE10">
        <v>3</v>
      </c>
      <c r="EF10">
        <v>3</v>
      </c>
      <c r="EG10">
        <v>4</v>
      </c>
      <c r="EH10">
        <v>3</v>
      </c>
      <c r="EI10">
        <v>3</v>
      </c>
      <c r="EJ10">
        <v>5</v>
      </c>
      <c r="EK10">
        <v>3</v>
      </c>
      <c r="EL10">
        <v>4</v>
      </c>
      <c r="EM10">
        <v>3</v>
      </c>
      <c r="EN10">
        <v>4</v>
      </c>
      <c r="EO10">
        <v>3</v>
      </c>
      <c r="EP10">
        <v>3</v>
      </c>
      <c r="EQ10">
        <v>3</v>
      </c>
      <c r="ER10">
        <v>3</v>
      </c>
      <c r="ES10">
        <v>3</v>
      </c>
      <c r="ET10">
        <v>5</v>
      </c>
      <c r="EU10">
        <v>3</v>
      </c>
      <c r="EV10">
        <v>3</v>
      </c>
      <c r="EW10">
        <v>3</v>
      </c>
      <c r="EX10">
        <v>5</v>
      </c>
      <c r="EY10">
        <v>3</v>
      </c>
      <c r="EZ10">
        <v>5</v>
      </c>
      <c r="FA10">
        <v>4</v>
      </c>
      <c r="FB10">
        <v>3</v>
      </c>
      <c r="FC10">
        <v>3</v>
      </c>
      <c r="FD10">
        <v>3</v>
      </c>
      <c r="FE10">
        <v>4</v>
      </c>
      <c r="FF10">
        <v>4</v>
      </c>
      <c r="FG10">
        <v>4</v>
      </c>
      <c r="FH10">
        <v>4</v>
      </c>
      <c r="FI10">
        <v>3</v>
      </c>
      <c r="FJ10">
        <v>3</v>
      </c>
      <c r="FK10">
        <v>5</v>
      </c>
      <c r="FL10">
        <v>5</v>
      </c>
      <c r="FM10">
        <v>4</v>
      </c>
      <c r="FN10">
        <v>3</v>
      </c>
      <c r="FO10">
        <v>4</v>
      </c>
      <c r="FP10">
        <v>4</v>
      </c>
      <c r="FQ10">
        <v>3</v>
      </c>
      <c r="FR10">
        <v>4</v>
      </c>
      <c r="FS10">
        <v>3</v>
      </c>
      <c r="FT10">
        <v>2</v>
      </c>
      <c r="FU10">
        <v>5</v>
      </c>
      <c r="FV10">
        <v>2</v>
      </c>
      <c r="FW10">
        <v>4</v>
      </c>
      <c r="FX10">
        <v>3</v>
      </c>
      <c r="FY10">
        <v>4</v>
      </c>
      <c r="FZ10">
        <v>3</v>
      </c>
      <c r="GA10">
        <v>3</v>
      </c>
      <c r="GB10">
        <v>4</v>
      </c>
      <c r="GC10">
        <v>4</v>
      </c>
      <c r="GD10">
        <v>4</v>
      </c>
      <c r="GE10">
        <v>5</v>
      </c>
      <c r="GF10">
        <v>4</v>
      </c>
      <c r="GG10">
        <v>5</v>
      </c>
      <c r="GH10">
        <v>4</v>
      </c>
      <c r="GI10">
        <v>3</v>
      </c>
      <c r="GJ10">
        <v>4</v>
      </c>
      <c r="GK10">
        <v>4</v>
      </c>
      <c r="GL10">
        <v>4</v>
      </c>
      <c r="GM10">
        <v>5</v>
      </c>
      <c r="GN10">
        <v>5</v>
      </c>
      <c r="GO10">
        <v>5</v>
      </c>
      <c r="GP10">
        <v>5</v>
      </c>
      <c r="GQ10">
        <v>3</v>
      </c>
      <c r="GR10">
        <v>4</v>
      </c>
      <c r="GS10">
        <v>4</v>
      </c>
      <c r="GT10">
        <v>3</v>
      </c>
      <c r="GU10">
        <v>3</v>
      </c>
      <c r="GV10">
        <v>4</v>
      </c>
      <c r="GW10">
        <v>5</v>
      </c>
      <c r="GX10">
        <v>4</v>
      </c>
      <c r="GY10">
        <v>4</v>
      </c>
      <c r="GZ10">
        <v>3</v>
      </c>
      <c r="HA10">
        <v>3</v>
      </c>
      <c r="HB10">
        <v>5</v>
      </c>
      <c r="HC10">
        <v>3</v>
      </c>
      <c r="HD10">
        <v>4</v>
      </c>
      <c r="HE10">
        <v>4</v>
      </c>
      <c r="HF10">
        <v>3</v>
      </c>
      <c r="HG10">
        <v>4</v>
      </c>
      <c r="HH10">
        <v>3</v>
      </c>
      <c r="HI10">
        <v>3</v>
      </c>
      <c r="HJ10">
        <v>2</v>
      </c>
      <c r="HK10">
        <v>4</v>
      </c>
      <c r="HL10">
        <v>4</v>
      </c>
      <c r="HM10">
        <v>5</v>
      </c>
      <c r="HN10">
        <v>3</v>
      </c>
      <c r="HO10">
        <v>3</v>
      </c>
      <c r="HP10">
        <v>4</v>
      </c>
      <c r="HQ10">
        <v>3</v>
      </c>
      <c r="HR10">
        <v>2</v>
      </c>
      <c r="HS10">
        <v>4</v>
      </c>
      <c r="HT10">
        <v>4</v>
      </c>
      <c r="HU10">
        <v>5</v>
      </c>
      <c r="HV10">
        <v>3</v>
      </c>
      <c r="HW10">
        <v>3</v>
      </c>
      <c r="HX10">
        <v>4</v>
      </c>
      <c r="HY10">
        <v>4</v>
      </c>
      <c r="HZ10">
        <v>3</v>
      </c>
      <c r="IA10">
        <v>3</v>
      </c>
      <c r="IB10">
        <v>4</v>
      </c>
      <c r="IC10">
        <v>4</v>
      </c>
      <c r="ID10">
        <v>5</v>
      </c>
      <c r="IE10">
        <v>3</v>
      </c>
      <c r="IF10">
        <v>3</v>
      </c>
      <c r="IG10">
        <v>4</v>
      </c>
      <c r="IH10">
        <v>2</v>
      </c>
      <c r="II10">
        <v>5</v>
      </c>
      <c r="IJ10">
        <v>4</v>
      </c>
      <c r="IK10">
        <v>4</v>
      </c>
      <c r="IL10">
        <v>4</v>
      </c>
      <c r="IM10">
        <v>3</v>
      </c>
      <c r="IN10">
        <v>2</v>
      </c>
      <c r="IO10">
        <v>4</v>
      </c>
      <c r="IP10">
        <v>3</v>
      </c>
      <c r="IQ10">
        <v>4</v>
      </c>
      <c r="IR10">
        <v>5</v>
      </c>
      <c r="IS10">
        <v>3</v>
      </c>
      <c r="IT10">
        <v>3</v>
      </c>
      <c r="IU10">
        <v>4</v>
      </c>
      <c r="IV10">
        <v>5</v>
      </c>
      <c r="IW10">
        <v>4</v>
      </c>
      <c r="IX10">
        <v>5</v>
      </c>
      <c r="IY10">
        <v>3</v>
      </c>
      <c r="IZ10">
        <v>3</v>
      </c>
      <c r="JA10">
        <v>5</v>
      </c>
      <c r="JB10">
        <v>4</v>
      </c>
      <c r="JC10">
        <v>3</v>
      </c>
      <c r="JD10">
        <v>3</v>
      </c>
      <c r="JE10">
        <v>2</v>
      </c>
      <c r="JF10">
        <v>5</v>
      </c>
      <c r="JG10">
        <v>5</v>
      </c>
      <c r="JH10">
        <v>4</v>
      </c>
      <c r="JI10">
        <v>4</v>
      </c>
      <c r="JJ10">
        <v>4</v>
      </c>
      <c r="JL10">
        <f t="shared" si="0"/>
        <v>58</v>
      </c>
      <c r="JM10">
        <f t="shared" si="1"/>
        <v>102</v>
      </c>
      <c r="JN10">
        <f t="shared" si="2"/>
        <v>90</v>
      </c>
      <c r="JO10">
        <f t="shared" si="3"/>
        <v>17</v>
      </c>
      <c r="JP10">
        <f t="shared" si="4"/>
        <v>2</v>
      </c>
    </row>
    <row r="11" spans="1:276">
      <c r="A11" t="s">
        <v>1172</v>
      </c>
      <c r="B11">
        <v>5</v>
      </c>
      <c r="C11">
        <v>5</v>
      </c>
      <c r="D11">
        <v>5</v>
      </c>
      <c r="E11">
        <v>4</v>
      </c>
      <c r="F11">
        <v>4</v>
      </c>
      <c r="G11">
        <v>5</v>
      </c>
      <c r="H11">
        <v>4</v>
      </c>
      <c r="I11">
        <v>4</v>
      </c>
      <c r="J11">
        <v>5</v>
      </c>
      <c r="K11">
        <v>5</v>
      </c>
      <c r="L11">
        <v>3</v>
      </c>
      <c r="M11">
        <v>2</v>
      </c>
      <c r="N11">
        <v>2</v>
      </c>
      <c r="O11">
        <v>5</v>
      </c>
      <c r="P11">
        <v>4</v>
      </c>
      <c r="Q11">
        <v>4</v>
      </c>
      <c r="R11">
        <v>4</v>
      </c>
      <c r="S11">
        <v>4</v>
      </c>
      <c r="T11">
        <v>3</v>
      </c>
      <c r="U11">
        <v>5</v>
      </c>
      <c r="V11">
        <v>3</v>
      </c>
      <c r="W11">
        <v>4</v>
      </c>
      <c r="X11">
        <v>5</v>
      </c>
      <c r="Y11">
        <v>4</v>
      </c>
      <c r="Z11">
        <v>4</v>
      </c>
      <c r="AA11">
        <v>3</v>
      </c>
      <c r="AB11">
        <v>5</v>
      </c>
      <c r="AC11">
        <v>2</v>
      </c>
      <c r="AD11">
        <v>3</v>
      </c>
      <c r="AE11">
        <v>5</v>
      </c>
      <c r="AF11">
        <v>4</v>
      </c>
      <c r="AG11">
        <v>4</v>
      </c>
      <c r="AH11">
        <v>3</v>
      </c>
      <c r="AI11">
        <v>3</v>
      </c>
      <c r="AJ11">
        <v>3</v>
      </c>
      <c r="AK11">
        <v>3</v>
      </c>
      <c r="AL11">
        <v>5</v>
      </c>
      <c r="AM11">
        <v>2</v>
      </c>
      <c r="AN11">
        <v>4</v>
      </c>
      <c r="AO11">
        <v>3</v>
      </c>
      <c r="AP11">
        <v>4</v>
      </c>
      <c r="AQ11">
        <v>3</v>
      </c>
      <c r="AR11">
        <v>4</v>
      </c>
      <c r="AS11">
        <v>4</v>
      </c>
      <c r="AT11">
        <v>5</v>
      </c>
      <c r="AU11">
        <v>5</v>
      </c>
      <c r="AV11">
        <v>3</v>
      </c>
      <c r="AW11">
        <v>2</v>
      </c>
      <c r="AX11">
        <v>4</v>
      </c>
      <c r="AY11">
        <v>4</v>
      </c>
      <c r="AZ11">
        <v>3</v>
      </c>
      <c r="BA11">
        <v>5</v>
      </c>
      <c r="BB11">
        <v>5</v>
      </c>
      <c r="BC11">
        <v>4</v>
      </c>
      <c r="BD11">
        <v>4</v>
      </c>
      <c r="BE11">
        <v>4</v>
      </c>
      <c r="BF11">
        <v>1</v>
      </c>
      <c r="BG11">
        <v>5</v>
      </c>
      <c r="BH11">
        <v>4</v>
      </c>
      <c r="BI11">
        <v>4</v>
      </c>
      <c r="BJ11">
        <v>5</v>
      </c>
      <c r="BK11">
        <v>4</v>
      </c>
      <c r="BL11">
        <v>2</v>
      </c>
      <c r="BM11">
        <v>3</v>
      </c>
      <c r="BN11">
        <v>4</v>
      </c>
      <c r="BO11">
        <v>5</v>
      </c>
      <c r="BP11">
        <v>4</v>
      </c>
      <c r="BQ11">
        <v>4</v>
      </c>
      <c r="BR11">
        <v>4</v>
      </c>
      <c r="BS11">
        <v>3</v>
      </c>
      <c r="BT11">
        <v>5</v>
      </c>
      <c r="BU11">
        <v>5</v>
      </c>
      <c r="BV11">
        <v>5</v>
      </c>
      <c r="BW11">
        <v>5</v>
      </c>
      <c r="BX11">
        <v>3</v>
      </c>
      <c r="BY11">
        <v>4</v>
      </c>
      <c r="BZ11">
        <v>3</v>
      </c>
      <c r="CA11">
        <v>5</v>
      </c>
      <c r="CB11">
        <v>4</v>
      </c>
      <c r="CC11">
        <v>5</v>
      </c>
      <c r="CD11">
        <v>3</v>
      </c>
      <c r="CE11">
        <v>3</v>
      </c>
      <c r="CF11">
        <v>5</v>
      </c>
      <c r="CG11">
        <v>5</v>
      </c>
      <c r="CH11">
        <v>5</v>
      </c>
      <c r="CI11">
        <v>3</v>
      </c>
      <c r="CJ11">
        <v>5</v>
      </c>
      <c r="CK11">
        <v>1</v>
      </c>
      <c r="CL11">
        <v>3</v>
      </c>
      <c r="CM11">
        <v>5</v>
      </c>
      <c r="CN11">
        <v>3</v>
      </c>
      <c r="CO11">
        <v>4</v>
      </c>
      <c r="CP11">
        <v>5</v>
      </c>
      <c r="CQ11">
        <v>5</v>
      </c>
      <c r="CR11">
        <v>3</v>
      </c>
      <c r="CS11">
        <v>4</v>
      </c>
      <c r="CT11">
        <v>4</v>
      </c>
      <c r="CU11">
        <v>3</v>
      </c>
      <c r="CV11">
        <v>3</v>
      </c>
      <c r="CW11">
        <v>4</v>
      </c>
      <c r="CX11">
        <v>3</v>
      </c>
      <c r="CY11">
        <v>5</v>
      </c>
      <c r="CZ11">
        <v>5</v>
      </c>
      <c r="DA11">
        <v>4</v>
      </c>
      <c r="DB11">
        <v>4</v>
      </c>
      <c r="DC11">
        <v>3</v>
      </c>
      <c r="DD11">
        <v>5</v>
      </c>
      <c r="DE11">
        <v>3</v>
      </c>
      <c r="DF11">
        <v>3</v>
      </c>
      <c r="DG11">
        <v>3</v>
      </c>
      <c r="DH11">
        <v>4</v>
      </c>
      <c r="DI11">
        <v>4</v>
      </c>
      <c r="DJ11">
        <v>4</v>
      </c>
      <c r="DK11">
        <v>4</v>
      </c>
      <c r="DL11">
        <v>3</v>
      </c>
      <c r="DM11">
        <v>3</v>
      </c>
      <c r="DN11">
        <v>3</v>
      </c>
      <c r="DO11">
        <v>3</v>
      </c>
      <c r="DP11">
        <v>5</v>
      </c>
      <c r="DQ11">
        <v>5</v>
      </c>
      <c r="DR11">
        <v>5</v>
      </c>
      <c r="DS11">
        <v>4</v>
      </c>
      <c r="DT11">
        <v>2</v>
      </c>
      <c r="DU11">
        <v>1</v>
      </c>
      <c r="DV11">
        <v>4</v>
      </c>
      <c r="DW11">
        <v>4</v>
      </c>
      <c r="DX11">
        <v>2</v>
      </c>
      <c r="DY11">
        <v>3</v>
      </c>
      <c r="DZ11">
        <v>5</v>
      </c>
      <c r="EA11">
        <v>3</v>
      </c>
      <c r="EB11">
        <v>4</v>
      </c>
      <c r="EC11">
        <v>3</v>
      </c>
      <c r="ED11">
        <v>4</v>
      </c>
      <c r="EE11">
        <v>2</v>
      </c>
      <c r="EF11">
        <v>3</v>
      </c>
      <c r="EG11">
        <v>5</v>
      </c>
      <c r="EH11">
        <v>4</v>
      </c>
      <c r="EI11">
        <v>4</v>
      </c>
      <c r="EJ11">
        <v>5</v>
      </c>
      <c r="EK11">
        <v>4</v>
      </c>
      <c r="EL11">
        <v>4</v>
      </c>
      <c r="EM11">
        <v>3</v>
      </c>
      <c r="EN11">
        <v>5</v>
      </c>
      <c r="EO11">
        <v>3</v>
      </c>
      <c r="EP11">
        <v>4</v>
      </c>
      <c r="EQ11">
        <v>4</v>
      </c>
      <c r="ER11">
        <v>4</v>
      </c>
      <c r="ES11">
        <v>2</v>
      </c>
      <c r="ET11">
        <v>4</v>
      </c>
      <c r="EU11">
        <v>4</v>
      </c>
      <c r="EV11">
        <v>4</v>
      </c>
      <c r="EW11">
        <v>3</v>
      </c>
      <c r="EX11">
        <v>5</v>
      </c>
      <c r="EY11">
        <v>5</v>
      </c>
      <c r="EZ11">
        <v>5</v>
      </c>
      <c r="FA11">
        <v>4</v>
      </c>
      <c r="FB11">
        <v>4</v>
      </c>
      <c r="FC11">
        <v>2</v>
      </c>
      <c r="FD11">
        <v>4</v>
      </c>
      <c r="FE11">
        <v>4</v>
      </c>
      <c r="FF11">
        <v>3</v>
      </c>
      <c r="FG11">
        <v>4</v>
      </c>
      <c r="FH11">
        <v>3</v>
      </c>
      <c r="FI11">
        <v>3</v>
      </c>
      <c r="FJ11">
        <v>1</v>
      </c>
      <c r="FK11">
        <v>2</v>
      </c>
      <c r="FL11">
        <v>5</v>
      </c>
      <c r="FM11">
        <v>3</v>
      </c>
      <c r="FN11">
        <v>3</v>
      </c>
      <c r="FO11">
        <v>5</v>
      </c>
      <c r="FP11">
        <v>4</v>
      </c>
      <c r="FQ11">
        <v>3</v>
      </c>
      <c r="FR11">
        <v>3</v>
      </c>
      <c r="FS11">
        <v>3</v>
      </c>
      <c r="FT11">
        <v>3</v>
      </c>
      <c r="FU11">
        <v>5</v>
      </c>
      <c r="FV11">
        <v>2</v>
      </c>
      <c r="FW11">
        <v>2</v>
      </c>
      <c r="FX11">
        <v>3</v>
      </c>
      <c r="FY11">
        <v>5</v>
      </c>
      <c r="FZ11">
        <v>5</v>
      </c>
      <c r="GA11">
        <v>3</v>
      </c>
      <c r="GB11">
        <v>4</v>
      </c>
      <c r="GC11">
        <v>3</v>
      </c>
      <c r="GD11">
        <v>3</v>
      </c>
      <c r="GE11">
        <v>5</v>
      </c>
      <c r="GF11">
        <v>3</v>
      </c>
      <c r="GG11">
        <v>5</v>
      </c>
      <c r="GH11">
        <v>4</v>
      </c>
      <c r="GI11">
        <v>4</v>
      </c>
      <c r="GJ11">
        <v>4</v>
      </c>
      <c r="GK11">
        <v>5</v>
      </c>
      <c r="GL11">
        <v>4</v>
      </c>
      <c r="GM11">
        <v>4</v>
      </c>
      <c r="GN11">
        <v>5</v>
      </c>
      <c r="GO11">
        <v>5</v>
      </c>
      <c r="GP11">
        <v>5</v>
      </c>
      <c r="GQ11">
        <v>3</v>
      </c>
      <c r="GR11">
        <v>3</v>
      </c>
      <c r="GS11">
        <v>4</v>
      </c>
      <c r="GT11">
        <v>2</v>
      </c>
      <c r="GU11">
        <v>5</v>
      </c>
      <c r="GV11">
        <v>4</v>
      </c>
      <c r="GW11">
        <v>5</v>
      </c>
      <c r="GX11">
        <v>4</v>
      </c>
      <c r="GY11">
        <v>5</v>
      </c>
      <c r="GZ11">
        <v>3</v>
      </c>
      <c r="HA11">
        <v>3</v>
      </c>
      <c r="HB11">
        <v>5</v>
      </c>
      <c r="HC11">
        <v>2</v>
      </c>
      <c r="HD11">
        <v>4</v>
      </c>
      <c r="HE11">
        <v>5</v>
      </c>
      <c r="HF11">
        <v>3</v>
      </c>
      <c r="HG11">
        <v>4</v>
      </c>
      <c r="HH11">
        <v>3</v>
      </c>
      <c r="HI11">
        <v>4</v>
      </c>
      <c r="HJ11">
        <v>2</v>
      </c>
      <c r="HK11">
        <v>5</v>
      </c>
      <c r="HL11">
        <v>4</v>
      </c>
      <c r="HM11">
        <v>5</v>
      </c>
      <c r="HN11">
        <v>3</v>
      </c>
      <c r="HO11">
        <v>2</v>
      </c>
      <c r="HP11">
        <v>5</v>
      </c>
      <c r="HQ11">
        <v>2</v>
      </c>
      <c r="HR11">
        <v>2</v>
      </c>
      <c r="HS11">
        <v>4</v>
      </c>
      <c r="HT11">
        <v>4</v>
      </c>
      <c r="HU11">
        <v>5</v>
      </c>
      <c r="HV11">
        <v>5</v>
      </c>
      <c r="HW11">
        <v>3</v>
      </c>
      <c r="HX11">
        <v>4</v>
      </c>
      <c r="HY11">
        <v>4</v>
      </c>
      <c r="HZ11">
        <v>5</v>
      </c>
      <c r="IA11">
        <v>3</v>
      </c>
      <c r="IB11">
        <v>5</v>
      </c>
      <c r="IC11">
        <v>4</v>
      </c>
      <c r="ID11">
        <v>5</v>
      </c>
      <c r="IE11">
        <v>2</v>
      </c>
      <c r="IF11">
        <v>3</v>
      </c>
      <c r="IG11">
        <v>4</v>
      </c>
      <c r="IH11">
        <v>3</v>
      </c>
      <c r="II11">
        <v>5</v>
      </c>
      <c r="IJ11">
        <v>2</v>
      </c>
      <c r="IK11">
        <v>2</v>
      </c>
      <c r="IL11">
        <v>4</v>
      </c>
      <c r="IM11">
        <v>4</v>
      </c>
      <c r="IN11">
        <v>4</v>
      </c>
      <c r="IO11">
        <v>4</v>
      </c>
      <c r="IP11">
        <v>3</v>
      </c>
      <c r="IQ11">
        <v>4</v>
      </c>
      <c r="IR11">
        <v>5</v>
      </c>
      <c r="IS11">
        <v>2</v>
      </c>
      <c r="IT11">
        <v>3</v>
      </c>
      <c r="IU11">
        <v>4</v>
      </c>
      <c r="IV11">
        <v>4</v>
      </c>
      <c r="IW11">
        <v>4</v>
      </c>
      <c r="IX11">
        <v>5</v>
      </c>
      <c r="IY11">
        <v>5</v>
      </c>
      <c r="IZ11">
        <v>2</v>
      </c>
      <c r="JA11">
        <v>5</v>
      </c>
      <c r="JB11">
        <v>4</v>
      </c>
      <c r="JC11">
        <v>4</v>
      </c>
      <c r="JD11">
        <v>3</v>
      </c>
      <c r="JE11">
        <v>2</v>
      </c>
      <c r="JF11">
        <v>3</v>
      </c>
      <c r="JG11">
        <v>5</v>
      </c>
      <c r="JH11">
        <v>4</v>
      </c>
      <c r="JI11">
        <v>4</v>
      </c>
      <c r="JJ11">
        <v>4</v>
      </c>
      <c r="JL11">
        <f t="shared" si="0"/>
        <v>75</v>
      </c>
      <c r="JM11">
        <f t="shared" si="1"/>
        <v>94</v>
      </c>
      <c r="JN11">
        <f t="shared" si="2"/>
        <v>70</v>
      </c>
      <c r="JO11">
        <f t="shared" si="3"/>
        <v>26</v>
      </c>
      <c r="JP11">
        <f t="shared" si="4"/>
        <v>4</v>
      </c>
    </row>
    <row r="12" spans="1:276">
      <c r="A12" t="s">
        <v>1173</v>
      </c>
      <c r="B12">
        <v>3</v>
      </c>
      <c r="C12">
        <v>5</v>
      </c>
      <c r="D12">
        <v>3</v>
      </c>
      <c r="E12">
        <v>3</v>
      </c>
      <c r="F12">
        <v>5</v>
      </c>
      <c r="G12">
        <v>5</v>
      </c>
      <c r="H12">
        <v>3</v>
      </c>
      <c r="I12">
        <v>4</v>
      </c>
      <c r="J12">
        <v>4</v>
      </c>
      <c r="K12">
        <v>4</v>
      </c>
      <c r="L12">
        <v>5</v>
      </c>
      <c r="M12">
        <v>3</v>
      </c>
      <c r="N12">
        <v>2</v>
      </c>
      <c r="O12">
        <v>5</v>
      </c>
      <c r="P12">
        <v>4</v>
      </c>
      <c r="Q12">
        <v>4</v>
      </c>
      <c r="R12">
        <v>3</v>
      </c>
      <c r="S12">
        <v>2</v>
      </c>
      <c r="T12">
        <v>2</v>
      </c>
      <c r="U12">
        <v>5</v>
      </c>
      <c r="V12">
        <v>2</v>
      </c>
      <c r="W12">
        <v>3</v>
      </c>
      <c r="X12">
        <v>3</v>
      </c>
      <c r="Y12">
        <v>1</v>
      </c>
      <c r="Z12">
        <v>3</v>
      </c>
      <c r="AA12">
        <v>3</v>
      </c>
      <c r="AB12">
        <v>5</v>
      </c>
      <c r="AC12">
        <v>1</v>
      </c>
      <c r="AD12">
        <v>4</v>
      </c>
      <c r="AE12">
        <v>2</v>
      </c>
      <c r="AF12">
        <v>3</v>
      </c>
      <c r="AG12">
        <v>4</v>
      </c>
      <c r="AH12">
        <v>3</v>
      </c>
      <c r="AI12">
        <v>3</v>
      </c>
      <c r="AJ12">
        <v>2</v>
      </c>
      <c r="AK12">
        <v>4</v>
      </c>
      <c r="AL12">
        <v>3</v>
      </c>
      <c r="AM12">
        <v>3</v>
      </c>
      <c r="AN12">
        <v>5</v>
      </c>
      <c r="AO12">
        <v>2</v>
      </c>
      <c r="AP12">
        <v>3</v>
      </c>
      <c r="AQ12">
        <v>3</v>
      </c>
      <c r="AR12">
        <v>3</v>
      </c>
      <c r="AS12">
        <v>4</v>
      </c>
      <c r="AT12">
        <v>3</v>
      </c>
      <c r="AU12">
        <v>5</v>
      </c>
      <c r="AV12">
        <v>4</v>
      </c>
      <c r="AW12">
        <v>1</v>
      </c>
      <c r="AX12">
        <v>4</v>
      </c>
      <c r="AY12">
        <v>5</v>
      </c>
      <c r="AZ12">
        <v>3</v>
      </c>
      <c r="BA12">
        <v>5</v>
      </c>
      <c r="BB12">
        <v>5</v>
      </c>
      <c r="BC12">
        <v>3</v>
      </c>
      <c r="BD12">
        <v>5</v>
      </c>
      <c r="BE12">
        <v>3</v>
      </c>
      <c r="BF12">
        <v>3</v>
      </c>
      <c r="BG12">
        <v>4</v>
      </c>
      <c r="BH12">
        <v>2</v>
      </c>
      <c r="BI12">
        <v>3</v>
      </c>
      <c r="BJ12">
        <v>5</v>
      </c>
      <c r="BK12">
        <v>4</v>
      </c>
      <c r="BL12">
        <v>2</v>
      </c>
      <c r="BM12">
        <v>2</v>
      </c>
      <c r="BN12">
        <v>4</v>
      </c>
      <c r="BO12">
        <v>4</v>
      </c>
      <c r="BP12">
        <v>4</v>
      </c>
      <c r="BQ12">
        <v>2</v>
      </c>
      <c r="BR12">
        <v>4</v>
      </c>
      <c r="BS12">
        <v>4</v>
      </c>
      <c r="BT12">
        <v>4</v>
      </c>
      <c r="BU12">
        <v>5</v>
      </c>
      <c r="BV12">
        <v>2</v>
      </c>
      <c r="BW12">
        <v>3</v>
      </c>
      <c r="BX12">
        <v>1</v>
      </c>
      <c r="BY12">
        <v>5</v>
      </c>
      <c r="BZ12">
        <v>3</v>
      </c>
      <c r="CA12">
        <v>3</v>
      </c>
      <c r="CB12">
        <v>4</v>
      </c>
      <c r="CC12">
        <v>4</v>
      </c>
      <c r="CD12">
        <v>3</v>
      </c>
      <c r="CE12">
        <v>4</v>
      </c>
      <c r="CF12">
        <v>3</v>
      </c>
      <c r="CG12">
        <v>3</v>
      </c>
      <c r="CH12">
        <v>5</v>
      </c>
      <c r="CI12">
        <v>3</v>
      </c>
      <c r="CJ12">
        <v>4</v>
      </c>
      <c r="CK12">
        <v>3</v>
      </c>
      <c r="CL12">
        <v>4</v>
      </c>
      <c r="CM12">
        <v>4</v>
      </c>
      <c r="CN12">
        <v>2</v>
      </c>
      <c r="CO12">
        <v>4</v>
      </c>
      <c r="CP12">
        <v>4</v>
      </c>
      <c r="CQ12">
        <v>3</v>
      </c>
      <c r="CR12">
        <v>3</v>
      </c>
      <c r="CS12">
        <v>5</v>
      </c>
      <c r="CT12">
        <v>3</v>
      </c>
      <c r="CU12">
        <v>3</v>
      </c>
      <c r="CV12">
        <v>3</v>
      </c>
      <c r="CW12">
        <v>2</v>
      </c>
      <c r="CX12">
        <v>4</v>
      </c>
      <c r="CY12">
        <v>3</v>
      </c>
      <c r="CZ12">
        <v>4</v>
      </c>
      <c r="DA12">
        <v>4</v>
      </c>
      <c r="DB12">
        <v>2</v>
      </c>
      <c r="DC12">
        <v>5</v>
      </c>
      <c r="DD12">
        <v>5</v>
      </c>
      <c r="DE12">
        <v>4</v>
      </c>
      <c r="DF12">
        <v>2</v>
      </c>
      <c r="DG12">
        <v>4</v>
      </c>
      <c r="DH12">
        <v>5</v>
      </c>
      <c r="DI12">
        <v>3</v>
      </c>
      <c r="DJ12">
        <v>4</v>
      </c>
      <c r="DK12">
        <v>3</v>
      </c>
      <c r="DL12">
        <v>3</v>
      </c>
      <c r="DM12">
        <v>2</v>
      </c>
      <c r="DN12">
        <v>4</v>
      </c>
      <c r="DO12">
        <v>4</v>
      </c>
      <c r="DP12">
        <v>3</v>
      </c>
      <c r="DQ12">
        <v>2</v>
      </c>
      <c r="DR12">
        <v>3</v>
      </c>
      <c r="DS12">
        <v>5</v>
      </c>
      <c r="DT12">
        <v>1</v>
      </c>
      <c r="DU12">
        <v>2</v>
      </c>
      <c r="DV12">
        <v>3</v>
      </c>
      <c r="DW12">
        <v>3</v>
      </c>
      <c r="DX12">
        <v>3</v>
      </c>
      <c r="DY12">
        <v>4</v>
      </c>
      <c r="DZ12">
        <v>4</v>
      </c>
      <c r="EA12">
        <v>2</v>
      </c>
      <c r="EB12">
        <v>3</v>
      </c>
      <c r="EC12">
        <v>2</v>
      </c>
      <c r="ED12">
        <v>5</v>
      </c>
      <c r="EE12">
        <v>3</v>
      </c>
      <c r="EF12">
        <v>2</v>
      </c>
      <c r="EG12">
        <v>4</v>
      </c>
      <c r="EH12">
        <v>3</v>
      </c>
      <c r="EI12">
        <v>3</v>
      </c>
      <c r="EJ12">
        <v>5</v>
      </c>
      <c r="EK12">
        <v>5</v>
      </c>
      <c r="EL12">
        <v>3</v>
      </c>
      <c r="EM12">
        <v>4</v>
      </c>
      <c r="EN12">
        <v>4</v>
      </c>
      <c r="EO12">
        <v>4</v>
      </c>
      <c r="EP12">
        <v>4</v>
      </c>
      <c r="EQ12">
        <v>4</v>
      </c>
      <c r="ER12">
        <v>4</v>
      </c>
      <c r="ES12">
        <v>3</v>
      </c>
      <c r="ET12">
        <v>3</v>
      </c>
      <c r="EU12">
        <v>3</v>
      </c>
      <c r="EV12">
        <v>4</v>
      </c>
      <c r="EW12">
        <v>1</v>
      </c>
      <c r="EX12">
        <v>5</v>
      </c>
      <c r="EY12">
        <v>2</v>
      </c>
      <c r="EZ12">
        <v>3</v>
      </c>
      <c r="FA12">
        <v>3</v>
      </c>
      <c r="FB12">
        <v>4</v>
      </c>
      <c r="FC12">
        <v>2</v>
      </c>
      <c r="FD12">
        <v>4</v>
      </c>
      <c r="FE12">
        <v>4</v>
      </c>
      <c r="FF12">
        <v>4</v>
      </c>
      <c r="FG12">
        <v>4</v>
      </c>
      <c r="FH12">
        <v>3</v>
      </c>
      <c r="FI12">
        <v>1</v>
      </c>
      <c r="FJ12">
        <v>3</v>
      </c>
      <c r="FK12">
        <v>3</v>
      </c>
      <c r="FL12">
        <v>4</v>
      </c>
      <c r="FM12">
        <v>1</v>
      </c>
      <c r="FN12">
        <v>2</v>
      </c>
      <c r="FO12">
        <v>4</v>
      </c>
      <c r="FP12">
        <v>3</v>
      </c>
      <c r="FQ12">
        <v>1</v>
      </c>
      <c r="FR12">
        <v>3</v>
      </c>
      <c r="FS12">
        <v>3</v>
      </c>
      <c r="FT12">
        <v>4</v>
      </c>
      <c r="FU12">
        <v>5</v>
      </c>
      <c r="FV12">
        <v>3</v>
      </c>
      <c r="FW12">
        <v>5</v>
      </c>
      <c r="FX12">
        <v>2</v>
      </c>
      <c r="FY12">
        <v>5</v>
      </c>
      <c r="FZ12">
        <v>4</v>
      </c>
      <c r="GA12">
        <v>3</v>
      </c>
      <c r="GB12">
        <v>3</v>
      </c>
      <c r="GC12">
        <v>3</v>
      </c>
      <c r="GD12">
        <v>3</v>
      </c>
      <c r="GE12">
        <v>5</v>
      </c>
      <c r="GF12">
        <v>4</v>
      </c>
      <c r="GG12">
        <v>5</v>
      </c>
      <c r="GH12">
        <v>4</v>
      </c>
      <c r="GI12">
        <v>2</v>
      </c>
      <c r="GJ12">
        <v>4</v>
      </c>
      <c r="GK12">
        <v>2</v>
      </c>
      <c r="GL12">
        <v>3</v>
      </c>
      <c r="GM12">
        <v>5</v>
      </c>
      <c r="GN12">
        <v>5</v>
      </c>
      <c r="GO12">
        <v>5</v>
      </c>
      <c r="GP12">
        <v>4</v>
      </c>
      <c r="GQ12">
        <v>4</v>
      </c>
      <c r="GR12">
        <v>3</v>
      </c>
      <c r="GS12">
        <v>4</v>
      </c>
      <c r="GT12">
        <v>3</v>
      </c>
      <c r="GU12">
        <v>3</v>
      </c>
      <c r="GV12">
        <v>3</v>
      </c>
      <c r="GW12">
        <v>4</v>
      </c>
      <c r="GX12">
        <v>4</v>
      </c>
      <c r="GY12">
        <v>4</v>
      </c>
      <c r="GZ12">
        <v>3</v>
      </c>
      <c r="HA12">
        <v>4</v>
      </c>
      <c r="HB12">
        <v>5</v>
      </c>
      <c r="HC12">
        <v>4</v>
      </c>
      <c r="HD12">
        <v>4</v>
      </c>
      <c r="HE12">
        <v>5</v>
      </c>
      <c r="HF12">
        <v>2</v>
      </c>
      <c r="HG12">
        <v>5</v>
      </c>
      <c r="HH12">
        <v>3</v>
      </c>
      <c r="HI12">
        <v>1</v>
      </c>
      <c r="HJ12">
        <v>3</v>
      </c>
      <c r="HK12">
        <v>5</v>
      </c>
      <c r="HL12">
        <v>3</v>
      </c>
      <c r="HM12">
        <v>3</v>
      </c>
      <c r="HN12">
        <v>3</v>
      </c>
      <c r="HO12">
        <v>3</v>
      </c>
      <c r="HP12">
        <v>5</v>
      </c>
      <c r="HQ12">
        <v>3</v>
      </c>
      <c r="HR12">
        <v>2</v>
      </c>
      <c r="HS12">
        <v>4</v>
      </c>
      <c r="HT12">
        <v>4</v>
      </c>
      <c r="HU12">
        <v>3</v>
      </c>
      <c r="HV12">
        <v>5</v>
      </c>
      <c r="HW12">
        <v>3</v>
      </c>
      <c r="HX12">
        <v>4</v>
      </c>
      <c r="HY12">
        <v>1</v>
      </c>
      <c r="HZ12">
        <v>5</v>
      </c>
      <c r="IA12">
        <v>3</v>
      </c>
      <c r="IB12">
        <v>4</v>
      </c>
      <c r="IC12">
        <v>4</v>
      </c>
      <c r="ID12">
        <v>5</v>
      </c>
      <c r="IE12">
        <v>4</v>
      </c>
      <c r="IF12">
        <v>3</v>
      </c>
      <c r="IG12">
        <v>5</v>
      </c>
      <c r="IH12">
        <v>2</v>
      </c>
      <c r="II12">
        <v>4</v>
      </c>
      <c r="IJ12">
        <v>3</v>
      </c>
      <c r="IK12">
        <v>4</v>
      </c>
      <c r="IL12">
        <v>4</v>
      </c>
      <c r="IM12">
        <v>3</v>
      </c>
      <c r="IN12">
        <v>2</v>
      </c>
      <c r="IO12">
        <v>4</v>
      </c>
      <c r="IP12">
        <v>3</v>
      </c>
      <c r="IQ12">
        <v>4</v>
      </c>
      <c r="IR12">
        <v>4</v>
      </c>
      <c r="IS12">
        <v>3</v>
      </c>
      <c r="IT12">
        <v>5</v>
      </c>
      <c r="IU12">
        <v>4</v>
      </c>
      <c r="IV12">
        <v>2</v>
      </c>
      <c r="IW12">
        <v>2</v>
      </c>
      <c r="IX12">
        <v>5</v>
      </c>
      <c r="IY12">
        <v>1</v>
      </c>
      <c r="IZ12">
        <v>2</v>
      </c>
      <c r="JA12">
        <v>5</v>
      </c>
      <c r="JB12">
        <v>4</v>
      </c>
      <c r="JC12">
        <v>4</v>
      </c>
      <c r="JD12">
        <v>3</v>
      </c>
      <c r="JE12">
        <v>3</v>
      </c>
      <c r="JF12">
        <v>4</v>
      </c>
      <c r="JG12">
        <v>5</v>
      </c>
      <c r="JH12">
        <v>2</v>
      </c>
      <c r="JI12">
        <v>3</v>
      </c>
      <c r="JJ12">
        <v>3</v>
      </c>
      <c r="JL12">
        <f t="shared" si="0"/>
        <v>47</v>
      </c>
      <c r="JM12">
        <f t="shared" si="1"/>
        <v>82</v>
      </c>
      <c r="JN12">
        <f t="shared" si="2"/>
        <v>92</v>
      </c>
      <c r="JO12">
        <f t="shared" si="3"/>
        <v>36</v>
      </c>
      <c r="JP12">
        <f t="shared" si="4"/>
        <v>12</v>
      </c>
    </row>
    <row r="13" spans="1:276">
      <c r="A13" t="s">
        <v>1174</v>
      </c>
      <c r="B13">
        <v>5</v>
      </c>
      <c r="C13">
        <v>5</v>
      </c>
      <c r="D13">
        <v>5</v>
      </c>
      <c r="E13">
        <v>4</v>
      </c>
      <c r="F13">
        <v>5</v>
      </c>
      <c r="G13">
        <v>5</v>
      </c>
      <c r="H13">
        <v>5</v>
      </c>
      <c r="I13">
        <v>4</v>
      </c>
      <c r="J13">
        <v>5</v>
      </c>
      <c r="K13">
        <v>5</v>
      </c>
      <c r="L13">
        <v>5</v>
      </c>
      <c r="M13">
        <v>2</v>
      </c>
      <c r="N13">
        <v>5</v>
      </c>
      <c r="O13">
        <v>5</v>
      </c>
      <c r="P13">
        <v>5</v>
      </c>
      <c r="Q13">
        <v>4</v>
      </c>
      <c r="R13">
        <v>4</v>
      </c>
      <c r="S13">
        <v>4</v>
      </c>
      <c r="T13">
        <v>4</v>
      </c>
      <c r="U13">
        <v>4</v>
      </c>
      <c r="V13">
        <v>3</v>
      </c>
      <c r="W13">
        <v>4</v>
      </c>
      <c r="X13">
        <v>4</v>
      </c>
      <c r="Y13">
        <v>4</v>
      </c>
      <c r="Z13">
        <v>4</v>
      </c>
      <c r="AA13">
        <v>3</v>
      </c>
      <c r="AB13">
        <v>5</v>
      </c>
      <c r="AC13">
        <v>5</v>
      </c>
      <c r="AD13">
        <v>4</v>
      </c>
      <c r="AE13">
        <v>5</v>
      </c>
      <c r="AF13">
        <v>3</v>
      </c>
      <c r="AG13">
        <v>5</v>
      </c>
      <c r="AH13">
        <v>5</v>
      </c>
      <c r="AI13">
        <v>5</v>
      </c>
      <c r="AJ13">
        <v>3</v>
      </c>
      <c r="AK13">
        <v>5</v>
      </c>
      <c r="AL13">
        <v>5</v>
      </c>
      <c r="AM13">
        <v>2</v>
      </c>
      <c r="AN13">
        <v>3</v>
      </c>
      <c r="AO13">
        <v>4</v>
      </c>
      <c r="AP13">
        <v>4</v>
      </c>
      <c r="AQ13">
        <v>4</v>
      </c>
      <c r="AR13">
        <v>5</v>
      </c>
      <c r="AS13">
        <v>5</v>
      </c>
      <c r="AT13">
        <v>4</v>
      </c>
      <c r="AU13">
        <v>4</v>
      </c>
      <c r="AV13">
        <v>5</v>
      </c>
      <c r="AW13">
        <v>3</v>
      </c>
      <c r="AX13">
        <v>3</v>
      </c>
      <c r="AY13">
        <v>4</v>
      </c>
      <c r="AZ13">
        <v>3</v>
      </c>
      <c r="BA13">
        <v>5</v>
      </c>
      <c r="BB13">
        <v>5</v>
      </c>
      <c r="BC13">
        <v>5</v>
      </c>
      <c r="BD13">
        <v>5</v>
      </c>
      <c r="BE13">
        <v>5</v>
      </c>
      <c r="BF13">
        <v>1</v>
      </c>
      <c r="BG13">
        <v>4</v>
      </c>
      <c r="BH13">
        <v>4</v>
      </c>
      <c r="BI13">
        <v>4</v>
      </c>
      <c r="BJ13">
        <v>5</v>
      </c>
      <c r="BK13">
        <v>5</v>
      </c>
      <c r="BL13">
        <v>4</v>
      </c>
      <c r="BM13">
        <v>5</v>
      </c>
      <c r="BN13">
        <v>5</v>
      </c>
      <c r="BO13">
        <v>4</v>
      </c>
      <c r="BP13">
        <v>5</v>
      </c>
      <c r="BQ13">
        <v>4</v>
      </c>
      <c r="BR13">
        <v>4</v>
      </c>
      <c r="BS13">
        <v>5</v>
      </c>
      <c r="BT13">
        <v>4</v>
      </c>
      <c r="BU13">
        <v>5</v>
      </c>
      <c r="BV13">
        <v>5</v>
      </c>
      <c r="BW13">
        <v>5</v>
      </c>
      <c r="BX13">
        <v>3</v>
      </c>
      <c r="BY13">
        <v>5</v>
      </c>
      <c r="BZ13">
        <v>5</v>
      </c>
      <c r="CA13">
        <v>4</v>
      </c>
      <c r="CB13">
        <v>4</v>
      </c>
      <c r="CC13">
        <v>5</v>
      </c>
      <c r="CD13">
        <v>4</v>
      </c>
      <c r="CE13">
        <v>4</v>
      </c>
      <c r="CF13">
        <v>4</v>
      </c>
      <c r="CG13">
        <v>3</v>
      </c>
      <c r="CH13">
        <v>4</v>
      </c>
      <c r="CI13">
        <v>4</v>
      </c>
      <c r="CJ13">
        <v>4</v>
      </c>
      <c r="CK13">
        <v>2</v>
      </c>
      <c r="CL13">
        <v>5</v>
      </c>
      <c r="CM13">
        <v>4</v>
      </c>
      <c r="CN13">
        <v>4</v>
      </c>
      <c r="CO13">
        <v>5</v>
      </c>
      <c r="CP13">
        <v>4</v>
      </c>
      <c r="CQ13">
        <v>4</v>
      </c>
      <c r="CR13">
        <v>4</v>
      </c>
      <c r="CS13">
        <v>5</v>
      </c>
      <c r="CT13">
        <v>4</v>
      </c>
      <c r="CU13">
        <v>3</v>
      </c>
      <c r="CV13">
        <v>4</v>
      </c>
      <c r="CW13">
        <v>3</v>
      </c>
      <c r="CX13">
        <v>3</v>
      </c>
      <c r="CY13">
        <v>5</v>
      </c>
      <c r="CZ13">
        <v>3</v>
      </c>
      <c r="DA13">
        <v>3</v>
      </c>
      <c r="DB13">
        <v>5</v>
      </c>
      <c r="DC13">
        <v>4</v>
      </c>
      <c r="DD13">
        <v>5</v>
      </c>
      <c r="DE13">
        <v>4</v>
      </c>
      <c r="DF13">
        <v>3</v>
      </c>
      <c r="DG13">
        <v>3</v>
      </c>
      <c r="DH13">
        <v>4</v>
      </c>
      <c r="DI13">
        <v>3</v>
      </c>
      <c r="DJ13">
        <v>5</v>
      </c>
      <c r="DK13">
        <v>5</v>
      </c>
      <c r="DL13">
        <v>5</v>
      </c>
      <c r="DM13">
        <v>4</v>
      </c>
      <c r="DN13">
        <v>3</v>
      </c>
      <c r="DO13">
        <v>5</v>
      </c>
      <c r="DP13">
        <v>4</v>
      </c>
      <c r="DQ13">
        <v>5</v>
      </c>
      <c r="DR13">
        <v>4</v>
      </c>
      <c r="DS13">
        <v>5</v>
      </c>
      <c r="DT13">
        <v>2</v>
      </c>
      <c r="DU13">
        <v>5</v>
      </c>
      <c r="DV13">
        <v>2</v>
      </c>
      <c r="DW13">
        <v>5</v>
      </c>
      <c r="DX13">
        <v>5</v>
      </c>
      <c r="DY13">
        <v>5</v>
      </c>
      <c r="DZ13">
        <v>5</v>
      </c>
      <c r="EA13">
        <v>4</v>
      </c>
      <c r="EB13">
        <v>4</v>
      </c>
      <c r="EC13">
        <v>4</v>
      </c>
      <c r="ED13">
        <v>1</v>
      </c>
      <c r="EE13">
        <v>4</v>
      </c>
      <c r="EF13">
        <v>3</v>
      </c>
      <c r="EG13">
        <v>5</v>
      </c>
      <c r="EH13">
        <v>4</v>
      </c>
      <c r="EI13">
        <v>3</v>
      </c>
      <c r="EJ13">
        <v>5</v>
      </c>
      <c r="EK13">
        <v>4</v>
      </c>
      <c r="EL13">
        <v>5</v>
      </c>
      <c r="EM13">
        <v>2</v>
      </c>
      <c r="EN13">
        <v>4</v>
      </c>
      <c r="EO13">
        <v>5</v>
      </c>
      <c r="EP13">
        <v>4</v>
      </c>
      <c r="EQ13">
        <v>4</v>
      </c>
      <c r="ER13">
        <v>4</v>
      </c>
      <c r="ES13">
        <v>4</v>
      </c>
      <c r="ET13">
        <v>2</v>
      </c>
      <c r="EU13">
        <v>2</v>
      </c>
      <c r="EV13">
        <v>4</v>
      </c>
      <c r="EW13">
        <v>3</v>
      </c>
      <c r="EX13">
        <v>5</v>
      </c>
      <c r="EY13">
        <v>2</v>
      </c>
      <c r="EZ13">
        <v>5</v>
      </c>
      <c r="FA13">
        <v>3</v>
      </c>
      <c r="FB13">
        <v>3</v>
      </c>
      <c r="FC13">
        <v>3</v>
      </c>
      <c r="FD13">
        <v>3</v>
      </c>
      <c r="FE13">
        <v>4</v>
      </c>
      <c r="FF13">
        <v>4</v>
      </c>
      <c r="FG13">
        <v>5</v>
      </c>
      <c r="FH13">
        <v>5</v>
      </c>
      <c r="FI13">
        <v>2</v>
      </c>
      <c r="FJ13">
        <v>5</v>
      </c>
      <c r="FK13">
        <v>3</v>
      </c>
      <c r="FL13">
        <v>3</v>
      </c>
      <c r="FM13">
        <v>3</v>
      </c>
      <c r="FN13">
        <v>4</v>
      </c>
      <c r="FO13">
        <v>3</v>
      </c>
      <c r="FP13">
        <v>4</v>
      </c>
      <c r="FQ13">
        <v>1</v>
      </c>
      <c r="FR13">
        <v>2</v>
      </c>
      <c r="FS13">
        <v>3</v>
      </c>
      <c r="FT13">
        <v>5</v>
      </c>
      <c r="FU13">
        <v>4</v>
      </c>
      <c r="FV13">
        <v>3</v>
      </c>
      <c r="FW13">
        <v>3</v>
      </c>
      <c r="FX13">
        <v>2</v>
      </c>
      <c r="FY13">
        <v>4</v>
      </c>
      <c r="FZ13">
        <v>2</v>
      </c>
      <c r="GA13">
        <v>2</v>
      </c>
      <c r="GB13">
        <v>4</v>
      </c>
      <c r="GC13">
        <v>4</v>
      </c>
      <c r="GD13">
        <v>4</v>
      </c>
      <c r="GE13">
        <v>5</v>
      </c>
      <c r="GF13">
        <v>4</v>
      </c>
      <c r="GG13">
        <v>5</v>
      </c>
      <c r="GH13">
        <v>4</v>
      </c>
      <c r="GI13">
        <v>5</v>
      </c>
      <c r="GJ13">
        <v>4</v>
      </c>
      <c r="GK13">
        <v>4</v>
      </c>
      <c r="GL13">
        <v>5</v>
      </c>
      <c r="GM13">
        <v>4</v>
      </c>
      <c r="GN13">
        <v>5</v>
      </c>
      <c r="GO13">
        <v>4</v>
      </c>
      <c r="GP13">
        <v>5</v>
      </c>
      <c r="GQ13">
        <v>4</v>
      </c>
      <c r="GR13">
        <v>4</v>
      </c>
      <c r="GS13">
        <v>4</v>
      </c>
      <c r="GT13">
        <v>2</v>
      </c>
      <c r="GU13">
        <v>5</v>
      </c>
      <c r="GV13">
        <v>4</v>
      </c>
      <c r="GW13">
        <v>4</v>
      </c>
      <c r="GX13">
        <v>5</v>
      </c>
      <c r="GY13">
        <v>2</v>
      </c>
      <c r="GZ13">
        <v>3</v>
      </c>
      <c r="HA13">
        <v>3</v>
      </c>
      <c r="HB13">
        <v>5</v>
      </c>
      <c r="HC13">
        <v>2</v>
      </c>
      <c r="HD13">
        <v>4</v>
      </c>
      <c r="HE13">
        <v>5</v>
      </c>
      <c r="HF13">
        <v>4</v>
      </c>
      <c r="HG13">
        <v>5</v>
      </c>
      <c r="HH13">
        <v>4</v>
      </c>
      <c r="HI13">
        <v>4</v>
      </c>
      <c r="HJ13">
        <v>3</v>
      </c>
      <c r="HK13">
        <v>3</v>
      </c>
      <c r="HL13">
        <v>5</v>
      </c>
      <c r="HM13">
        <v>4</v>
      </c>
      <c r="HN13">
        <v>4</v>
      </c>
      <c r="HO13">
        <v>4</v>
      </c>
      <c r="HP13">
        <v>5</v>
      </c>
      <c r="HQ13">
        <v>4</v>
      </c>
      <c r="HR13">
        <v>5</v>
      </c>
      <c r="HS13">
        <v>4</v>
      </c>
      <c r="HT13">
        <v>4</v>
      </c>
      <c r="HU13">
        <v>5</v>
      </c>
      <c r="HV13">
        <v>5</v>
      </c>
      <c r="HW13">
        <v>4</v>
      </c>
      <c r="HX13">
        <v>4</v>
      </c>
      <c r="HY13">
        <v>3</v>
      </c>
      <c r="HZ13">
        <v>5</v>
      </c>
      <c r="IA13">
        <v>3</v>
      </c>
      <c r="IB13">
        <v>4</v>
      </c>
      <c r="IC13">
        <v>4</v>
      </c>
      <c r="ID13">
        <v>5</v>
      </c>
      <c r="IE13">
        <v>4</v>
      </c>
      <c r="IF13">
        <v>4</v>
      </c>
      <c r="IG13">
        <v>4</v>
      </c>
      <c r="IH13">
        <v>2</v>
      </c>
      <c r="II13">
        <v>5</v>
      </c>
      <c r="IJ13">
        <v>3</v>
      </c>
      <c r="IK13">
        <v>5</v>
      </c>
      <c r="IL13">
        <v>3</v>
      </c>
      <c r="IM13">
        <v>4</v>
      </c>
      <c r="IN13">
        <v>3</v>
      </c>
      <c r="IO13">
        <v>3</v>
      </c>
      <c r="IP13">
        <v>4</v>
      </c>
      <c r="IQ13">
        <v>4</v>
      </c>
      <c r="IR13">
        <v>4</v>
      </c>
      <c r="IS13">
        <v>4</v>
      </c>
      <c r="IT13">
        <v>4</v>
      </c>
      <c r="IU13">
        <v>2</v>
      </c>
      <c r="IV13">
        <v>5</v>
      </c>
      <c r="IW13">
        <v>4</v>
      </c>
      <c r="IX13">
        <v>4</v>
      </c>
      <c r="IY13">
        <v>5</v>
      </c>
      <c r="IZ13">
        <v>3</v>
      </c>
      <c r="JA13">
        <v>4</v>
      </c>
      <c r="JB13">
        <v>4</v>
      </c>
      <c r="JC13">
        <v>3</v>
      </c>
      <c r="JD13">
        <v>3</v>
      </c>
      <c r="JE13">
        <v>2</v>
      </c>
      <c r="JF13">
        <v>3</v>
      </c>
      <c r="JG13">
        <v>5</v>
      </c>
      <c r="JH13">
        <v>3</v>
      </c>
      <c r="JI13">
        <v>4</v>
      </c>
      <c r="JJ13">
        <v>4</v>
      </c>
      <c r="JL13">
        <f t="shared" si="0"/>
        <v>90</v>
      </c>
      <c r="JM13">
        <f t="shared" si="1"/>
        <v>108</v>
      </c>
      <c r="JN13">
        <f t="shared" si="2"/>
        <v>48</v>
      </c>
      <c r="JO13">
        <f t="shared" si="3"/>
        <v>20</v>
      </c>
      <c r="JP13">
        <f t="shared" si="4"/>
        <v>3</v>
      </c>
    </row>
    <row r="14" spans="1:276">
      <c r="A14" t="s">
        <v>1175</v>
      </c>
      <c r="B14">
        <v>4</v>
      </c>
      <c r="C14">
        <v>5</v>
      </c>
      <c r="D14">
        <v>5</v>
      </c>
      <c r="E14">
        <v>5</v>
      </c>
      <c r="F14">
        <v>5</v>
      </c>
      <c r="G14">
        <v>5</v>
      </c>
      <c r="H14">
        <v>4</v>
      </c>
      <c r="I14">
        <v>4</v>
      </c>
      <c r="J14">
        <v>5</v>
      </c>
      <c r="K14">
        <v>5</v>
      </c>
      <c r="L14">
        <v>5</v>
      </c>
      <c r="M14">
        <v>2</v>
      </c>
      <c r="N14">
        <v>2</v>
      </c>
      <c r="O14">
        <v>1</v>
      </c>
      <c r="P14">
        <v>5</v>
      </c>
      <c r="Q14">
        <v>4</v>
      </c>
      <c r="R14">
        <v>4</v>
      </c>
      <c r="S14">
        <v>4</v>
      </c>
      <c r="T14">
        <v>4</v>
      </c>
      <c r="U14">
        <v>5</v>
      </c>
      <c r="V14">
        <v>3</v>
      </c>
      <c r="W14">
        <v>4</v>
      </c>
      <c r="X14">
        <v>3</v>
      </c>
      <c r="Y14">
        <v>1</v>
      </c>
      <c r="Z14">
        <v>3</v>
      </c>
      <c r="AA14">
        <v>3</v>
      </c>
      <c r="AB14">
        <v>4</v>
      </c>
      <c r="AC14">
        <v>4</v>
      </c>
      <c r="AD14">
        <v>4</v>
      </c>
      <c r="AE14">
        <v>4</v>
      </c>
      <c r="AF14">
        <v>5</v>
      </c>
      <c r="AG14">
        <v>5</v>
      </c>
      <c r="AH14">
        <v>3</v>
      </c>
      <c r="AI14">
        <v>3</v>
      </c>
      <c r="AJ14">
        <v>4</v>
      </c>
      <c r="AK14">
        <v>3</v>
      </c>
      <c r="AL14">
        <v>4</v>
      </c>
      <c r="AM14">
        <v>3</v>
      </c>
      <c r="AN14">
        <v>4</v>
      </c>
      <c r="AO14">
        <v>4</v>
      </c>
      <c r="AP14">
        <v>4</v>
      </c>
      <c r="AQ14">
        <v>4</v>
      </c>
      <c r="AR14">
        <v>5</v>
      </c>
      <c r="AS14">
        <v>5</v>
      </c>
      <c r="AT14">
        <v>5</v>
      </c>
      <c r="AU14">
        <v>4</v>
      </c>
      <c r="AV14">
        <v>4</v>
      </c>
      <c r="AW14">
        <v>3</v>
      </c>
      <c r="AX14">
        <v>3</v>
      </c>
      <c r="AY14">
        <v>5</v>
      </c>
      <c r="AZ14">
        <v>4</v>
      </c>
      <c r="BA14">
        <v>5</v>
      </c>
      <c r="BB14">
        <v>5</v>
      </c>
      <c r="BC14">
        <v>4</v>
      </c>
      <c r="BD14">
        <v>5</v>
      </c>
      <c r="BE14">
        <v>3</v>
      </c>
      <c r="BF14">
        <v>1</v>
      </c>
      <c r="BG14">
        <v>4</v>
      </c>
      <c r="BH14">
        <v>4</v>
      </c>
      <c r="BI14">
        <v>3</v>
      </c>
      <c r="BJ14">
        <v>5</v>
      </c>
      <c r="BK14">
        <v>4</v>
      </c>
      <c r="BL14">
        <v>4</v>
      </c>
      <c r="BM14">
        <v>5</v>
      </c>
      <c r="BN14">
        <v>3</v>
      </c>
      <c r="BO14">
        <v>4</v>
      </c>
      <c r="BP14">
        <v>3</v>
      </c>
      <c r="BQ14">
        <v>5</v>
      </c>
      <c r="BR14">
        <v>4</v>
      </c>
      <c r="BS14">
        <v>3</v>
      </c>
      <c r="BT14">
        <v>3</v>
      </c>
      <c r="BU14">
        <v>5</v>
      </c>
      <c r="BV14">
        <v>4</v>
      </c>
      <c r="BW14">
        <v>4</v>
      </c>
      <c r="BX14">
        <v>4</v>
      </c>
      <c r="BY14">
        <v>3</v>
      </c>
      <c r="BZ14">
        <v>5</v>
      </c>
      <c r="CA14">
        <v>3</v>
      </c>
      <c r="CB14">
        <v>4</v>
      </c>
      <c r="CC14">
        <v>5</v>
      </c>
      <c r="CD14">
        <v>4</v>
      </c>
      <c r="CE14">
        <v>3</v>
      </c>
      <c r="CF14">
        <v>3</v>
      </c>
      <c r="CG14">
        <v>3</v>
      </c>
      <c r="CH14">
        <v>5</v>
      </c>
      <c r="CI14">
        <v>4</v>
      </c>
      <c r="CJ14">
        <v>4</v>
      </c>
      <c r="CK14">
        <v>3</v>
      </c>
      <c r="CL14">
        <v>4</v>
      </c>
      <c r="CM14">
        <v>5</v>
      </c>
      <c r="CN14">
        <v>4</v>
      </c>
      <c r="CO14">
        <v>5</v>
      </c>
      <c r="CP14">
        <v>4</v>
      </c>
      <c r="CQ14">
        <v>5</v>
      </c>
      <c r="CR14">
        <v>4</v>
      </c>
      <c r="CS14">
        <v>4</v>
      </c>
      <c r="CT14">
        <v>4</v>
      </c>
      <c r="CU14">
        <v>1</v>
      </c>
      <c r="CV14">
        <v>3</v>
      </c>
      <c r="CW14">
        <v>4</v>
      </c>
      <c r="CX14">
        <v>4</v>
      </c>
      <c r="CY14">
        <v>5</v>
      </c>
      <c r="CZ14">
        <v>3</v>
      </c>
      <c r="DA14">
        <v>4</v>
      </c>
      <c r="DB14">
        <v>5</v>
      </c>
      <c r="DC14">
        <v>5</v>
      </c>
      <c r="DD14">
        <v>5</v>
      </c>
      <c r="DE14">
        <v>4</v>
      </c>
      <c r="DF14">
        <v>4</v>
      </c>
      <c r="DG14">
        <v>3</v>
      </c>
      <c r="DH14">
        <v>5</v>
      </c>
      <c r="DI14">
        <v>4</v>
      </c>
      <c r="DJ14">
        <v>5</v>
      </c>
      <c r="DK14">
        <v>5</v>
      </c>
      <c r="DL14">
        <v>3</v>
      </c>
      <c r="DM14">
        <v>4</v>
      </c>
      <c r="DN14">
        <v>4</v>
      </c>
      <c r="DO14">
        <v>5</v>
      </c>
      <c r="DP14">
        <v>3</v>
      </c>
      <c r="DQ14">
        <v>4</v>
      </c>
      <c r="DR14">
        <v>4</v>
      </c>
      <c r="DS14">
        <v>3</v>
      </c>
      <c r="DT14">
        <v>5</v>
      </c>
      <c r="DU14">
        <v>5</v>
      </c>
      <c r="DV14">
        <v>4</v>
      </c>
      <c r="DW14">
        <v>5</v>
      </c>
      <c r="DX14">
        <v>5</v>
      </c>
      <c r="DY14">
        <v>5</v>
      </c>
      <c r="DZ14">
        <v>5</v>
      </c>
      <c r="EA14">
        <v>3</v>
      </c>
      <c r="EB14">
        <v>5</v>
      </c>
      <c r="EC14">
        <v>3</v>
      </c>
      <c r="ED14">
        <v>1</v>
      </c>
      <c r="EE14">
        <v>3</v>
      </c>
      <c r="EF14">
        <v>3</v>
      </c>
      <c r="EG14">
        <v>4</v>
      </c>
      <c r="EH14">
        <v>4</v>
      </c>
      <c r="EI14">
        <v>4</v>
      </c>
      <c r="EJ14">
        <v>5</v>
      </c>
      <c r="EK14">
        <v>4</v>
      </c>
      <c r="EL14">
        <v>4</v>
      </c>
      <c r="EM14">
        <v>3</v>
      </c>
      <c r="EN14">
        <v>3</v>
      </c>
      <c r="EO14">
        <v>4</v>
      </c>
      <c r="EP14">
        <v>4</v>
      </c>
      <c r="EQ14">
        <v>3</v>
      </c>
      <c r="ER14">
        <v>3</v>
      </c>
      <c r="ES14">
        <v>3</v>
      </c>
      <c r="ET14">
        <v>4</v>
      </c>
      <c r="EU14">
        <v>4</v>
      </c>
      <c r="EV14">
        <v>5</v>
      </c>
      <c r="EW14">
        <v>3</v>
      </c>
      <c r="EX14">
        <v>5</v>
      </c>
      <c r="EY14">
        <v>2</v>
      </c>
      <c r="EZ14">
        <v>5</v>
      </c>
      <c r="FA14">
        <v>4</v>
      </c>
      <c r="FB14">
        <v>3</v>
      </c>
      <c r="FC14">
        <v>3</v>
      </c>
      <c r="FD14">
        <v>3</v>
      </c>
      <c r="FE14">
        <v>4</v>
      </c>
      <c r="FF14">
        <v>4</v>
      </c>
      <c r="FG14">
        <v>5</v>
      </c>
      <c r="FH14">
        <v>5</v>
      </c>
      <c r="FI14">
        <v>3</v>
      </c>
      <c r="FJ14">
        <v>4</v>
      </c>
      <c r="FK14">
        <v>4</v>
      </c>
      <c r="FL14">
        <v>3</v>
      </c>
      <c r="FM14">
        <v>4</v>
      </c>
      <c r="FN14">
        <v>2</v>
      </c>
      <c r="FO14">
        <v>4</v>
      </c>
      <c r="FP14">
        <v>4</v>
      </c>
      <c r="FQ14">
        <v>1</v>
      </c>
      <c r="FR14">
        <v>2</v>
      </c>
      <c r="FS14">
        <v>3</v>
      </c>
      <c r="FT14">
        <v>5</v>
      </c>
      <c r="FU14">
        <v>4</v>
      </c>
      <c r="FV14">
        <v>3</v>
      </c>
      <c r="FW14">
        <v>3</v>
      </c>
      <c r="FX14">
        <v>3</v>
      </c>
      <c r="FY14">
        <v>4</v>
      </c>
      <c r="FZ14">
        <v>3</v>
      </c>
      <c r="GA14">
        <v>3</v>
      </c>
      <c r="GB14">
        <v>1</v>
      </c>
      <c r="GC14">
        <v>5</v>
      </c>
      <c r="GD14">
        <v>5</v>
      </c>
      <c r="GE14">
        <v>5</v>
      </c>
      <c r="GF14">
        <v>4</v>
      </c>
      <c r="GG14">
        <v>5</v>
      </c>
      <c r="GH14">
        <v>4</v>
      </c>
      <c r="GI14">
        <v>5</v>
      </c>
      <c r="GJ14">
        <v>3</v>
      </c>
      <c r="GK14">
        <v>4</v>
      </c>
      <c r="GL14">
        <v>4</v>
      </c>
      <c r="GM14">
        <v>5</v>
      </c>
      <c r="GN14">
        <v>4</v>
      </c>
      <c r="GO14">
        <v>4</v>
      </c>
      <c r="GP14">
        <v>5</v>
      </c>
      <c r="GQ14">
        <v>4</v>
      </c>
      <c r="GR14">
        <v>3</v>
      </c>
      <c r="GS14">
        <v>4</v>
      </c>
      <c r="GT14">
        <v>4</v>
      </c>
      <c r="GU14">
        <v>5</v>
      </c>
      <c r="GV14">
        <v>3</v>
      </c>
      <c r="GW14">
        <v>5</v>
      </c>
      <c r="GX14">
        <v>5</v>
      </c>
      <c r="GY14">
        <v>4</v>
      </c>
      <c r="GZ14">
        <v>2</v>
      </c>
      <c r="HA14">
        <v>3</v>
      </c>
      <c r="HB14">
        <v>5</v>
      </c>
      <c r="HC14">
        <v>5</v>
      </c>
      <c r="HD14">
        <v>4</v>
      </c>
      <c r="HE14">
        <v>5</v>
      </c>
      <c r="HF14">
        <v>2</v>
      </c>
      <c r="HG14">
        <v>5</v>
      </c>
      <c r="HH14">
        <v>4</v>
      </c>
      <c r="HI14">
        <v>2</v>
      </c>
      <c r="HJ14">
        <v>3</v>
      </c>
      <c r="HK14">
        <v>4</v>
      </c>
      <c r="HL14">
        <v>2</v>
      </c>
      <c r="HM14">
        <v>4</v>
      </c>
      <c r="HN14">
        <v>4</v>
      </c>
      <c r="HO14">
        <v>2</v>
      </c>
      <c r="HP14">
        <v>5</v>
      </c>
      <c r="HQ14">
        <v>4</v>
      </c>
      <c r="HR14">
        <v>2</v>
      </c>
      <c r="HS14">
        <v>3</v>
      </c>
      <c r="HT14">
        <v>5</v>
      </c>
      <c r="HU14">
        <v>5</v>
      </c>
      <c r="HV14">
        <v>5</v>
      </c>
      <c r="HW14">
        <v>3</v>
      </c>
      <c r="HX14">
        <v>4</v>
      </c>
      <c r="HY14">
        <v>4</v>
      </c>
      <c r="HZ14">
        <v>5</v>
      </c>
      <c r="IA14">
        <v>1</v>
      </c>
      <c r="IB14">
        <v>5</v>
      </c>
      <c r="IC14">
        <v>4</v>
      </c>
      <c r="ID14">
        <v>5</v>
      </c>
      <c r="IE14">
        <v>5</v>
      </c>
      <c r="IF14">
        <v>4</v>
      </c>
      <c r="IG14">
        <v>4</v>
      </c>
      <c r="IH14">
        <v>3</v>
      </c>
      <c r="II14">
        <v>5</v>
      </c>
      <c r="IJ14">
        <v>3</v>
      </c>
      <c r="IK14">
        <v>4</v>
      </c>
      <c r="IL14">
        <v>4</v>
      </c>
      <c r="IM14">
        <v>3</v>
      </c>
      <c r="IN14">
        <v>3</v>
      </c>
      <c r="IO14">
        <v>3</v>
      </c>
      <c r="IP14">
        <v>3</v>
      </c>
      <c r="IQ14">
        <v>4</v>
      </c>
      <c r="IR14">
        <v>4</v>
      </c>
      <c r="IS14">
        <v>3</v>
      </c>
      <c r="IT14">
        <v>4</v>
      </c>
      <c r="IU14">
        <v>3</v>
      </c>
      <c r="IV14">
        <v>4</v>
      </c>
      <c r="IW14">
        <v>5</v>
      </c>
      <c r="IX14">
        <v>5</v>
      </c>
      <c r="IY14">
        <v>5</v>
      </c>
      <c r="IZ14">
        <v>3</v>
      </c>
      <c r="JA14">
        <v>5</v>
      </c>
      <c r="JB14">
        <v>4</v>
      </c>
      <c r="JC14">
        <v>4</v>
      </c>
      <c r="JD14">
        <v>4</v>
      </c>
      <c r="JE14">
        <v>3</v>
      </c>
      <c r="JF14">
        <v>4</v>
      </c>
      <c r="JG14">
        <v>5</v>
      </c>
      <c r="JH14">
        <v>5</v>
      </c>
      <c r="JI14">
        <v>4</v>
      </c>
      <c r="JJ14">
        <v>4</v>
      </c>
      <c r="JL14">
        <f t="shared" si="0"/>
        <v>80</v>
      </c>
      <c r="JM14">
        <f t="shared" si="1"/>
        <v>104</v>
      </c>
      <c r="JN14">
        <f t="shared" si="2"/>
        <v>66</v>
      </c>
      <c r="JO14">
        <f t="shared" si="3"/>
        <v>11</v>
      </c>
      <c r="JP14">
        <f t="shared" si="4"/>
        <v>8</v>
      </c>
    </row>
    <row r="15" spans="1:276">
      <c r="A15" t="s">
        <v>1176</v>
      </c>
      <c r="B15">
        <v>4</v>
      </c>
      <c r="C15">
        <v>5</v>
      </c>
      <c r="D15">
        <v>5</v>
      </c>
      <c r="E15">
        <v>4</v>
      </c>
      <c r="F15">
        <v>5</v>
      </c>
      <c r="G15">
        <v>5</v>
      </c>
      <c r="H15">
        <v>4</v>
      </c>
      <c r="I15">
        <v>4</v>
      </c>
      <c r="J15">
        <v>4</v>
      </c>
      <c r="K15">
        <v>3</v>
      </c>
      <c r="L15">
        <v>5</v>
      </c>
      <c r="M15">
        <v>2</v>
      </c>
      <c r="N15">
        <v>4</v>
      </c>
      <c r="O15">
        <v>3</v>
      </c>
      <c r="P15">
        <v>4</v>
      </c>
      <c r="Q15">
        <v>5</v>
      </c>
      <c r="R15">
        <v>4</v>
      </c>
      <c r="S15">
        <v>3</v>
      </c>
      <c r="T15">
        <v>5</v>
      </c>
      <c r="U15">
        <v>5</v>
      </c>
      <c r="V15">
        <v>2</v>
      </c>
      <c r="W15">
        <v>4</v>
      </c>
      <c r="X15">
        <v>3</v>
      </c>
      <c r="Y15">
        <v>1</v>
      </c>
      <c r="Z15">
        <v>3</v>
      </c>
      <c r="AA15">
        <v>4</v>
      </c>
      <c r="AB15">
        <v>5</v>
      </c>
      <c r="AC15">
        <v>5</v>
      </c>
      <c r="AD15">
        <v>4</v>
      </c>
      <c r="AE15">
        <v>4</v>
      </c>
      <c r="AF15">
        <v>5</v>
      </c>
      <c r="AG15">
        <v>5</v>
      </c>
      <c r="AH15">
        <v>3</v>
      </c>
      <c r="AI15">
        <v>3</v>
      </c>
      <c r="AJ15">
        <v>4</v>
      </c>
      <c r="AK15">
        <v>4</v>
      </c>
      <c r="AL15">
        <v>4</v>
      </c>
      <c r="AM15">
        <v>2</v>
      </c>
      <c r="AN15">
        <v>4</v>
      </c>
      <c r="AO15">
        <v>4</v>
      </c>
      <c r="AP15">
        <v>4</v>
      </c>
      <c r="AQ15">
        <v>5</v>
      </c>
      <c r="AR15">
        <v>4</v>
      </c>
      <c r="AS15">
        <v>5</v>
      </c>
      <c r="AT15">
        <v>5</v>
      </c>
      <c r="AU15">
        <v>4</v>
      </c>
      <c r="AV15">
        <v>4</v>
      </c>
      <c r="AW15">
        <v>1</v>
      </c>
      <c r="AX15">
        <v>3</v>
      </c>
      <c r="AY15">
        <v>5</v>
      </c>
      <c r="AZ15">
        <v>3</v>
      </c>
      <c r="BA15">
        <v>4</v>
      </c>
      <c r="BB15">
        <v>5</v>
      </c>
      <c r="BC15">
        <v>4</v>
      </c>
      <c r="BD15">
        <v>5</v>
      </c>
      <c r="BE15">
        <v>4</v>
      </c>
      <c r="BF15">
        <v>3</v>
      </c>
      <c r="BG15">
        <v>4</v>
      </c>
      <c r="BH15">
        <v>4</v>
      </c>
      <c r="BI15">
        <v>4</v>
      </c>
      <c r="BJ15">
        <v>5</v>
      </c>
      <c r="BK15">
        <v>5</v>
      </c>
      <c r="BL15">
        <v>4</v>
      </c>
      <c r="BM15">
        <v>5</v>
      </c>
      <c r="BN15">
        <v>4</v>
      </c>
      <c r="BO15">
        <v>4</v>
      </c>
      <c r="BP15">
        <v>4</v>
      </c>
      <c r="BQ15">
        <v>4</v>
      </c>
      <c r="BR15">
        <v>4</v>
      </c>
      <c r="BS15">
        <v>4</v>
      </c>
      <c r="BT15">
        <v>1</v>
      </c>
      <c r="BU15">
        <v>5</v>
      </c>
      <c r="BV15">
        <v>4</v>
      </c>
      <c r="BW15">
        <v>3</v>
      </c>
      <c r="BX15">
        <v>3</v>
      </c>
      <c r="BY15">
        <v>3</v>
      </c>
      <c r="BZ15">
        <v>4</v>
      </c>
      <c r="CA15">
        <v>4</v>
      </c>
      <c r="CB15">
        <v>5</v>
      </c>
      <c r="CC15">
        <v>5</v>
      </c>
      <c r="CD15">
        <v>3</v>
      </c>
      <c r="CE15">
        <v>3</v>
      </c>
      <c r="CF15">
        <v>2</v>
      </c>
      <c r="CG15">
        <v>3</v>
      </c>
      <c r="CH15">
        <v>5</v>
      </c>
      <c r="CI15">
        <v>5</v>
      </c>
      <c r="CJ15">
        <v>3</v>
      </c>
      <c r="CK15">
        <v>4</v>
      </c>
      <c r="CL15">
        <v>3</v>
      </c>
      <c r="CM15">
        <v>5</v>
      </c>
      <c r="CN15">
        <v>4</v>
      </c>
      <c r="CO15">
        <v>5</v>
      </c>
      <c r="CP15">
        <v>3</v>
      </c>
      <c r="CQ15">
        <v>4</v>
      </c>
      <c r="CR15">
        <v>4</v>
      </c>
      <c r="CS15">
        <v>4</v>
      </c>
      <c r="CT15">
        <v>4</v>
      </c>
      <c r="CU15">
        <v>3</v>
      </c>
      <c r="CV15">
        <v>3</v>
      </c>
      <c r="CW15">
        <v>3</v>
      </c>
      <c r="CX15">
        <v>5</v>
      </c>
      <c r="CY15">
        <v>5</v>
      </c>
      <c r="CZ15">
        <v>3</v>
      </c>
      <c r="DA15">
        <v>4</v>
      </c>
      <c r="DB15">
        <v>5</v>
      </c>
      <c r="DC15">
        <v>4</v>
      </c>
      <c r="DD15">
        <v>5</v>
      </c>
      <c r="DE15">
        <v>4</v>
      </c>
      <c r="DF15">
        <v>3</v>
      </c>
      <c r="DG15">
        <v>4</v>
      </c>
      <c r="DH15">
        <v>4</v>
      </c>
      <c r="DI15">
        <v>4</v>
      </c>
      <c r="DJ15">
        <v>5</v>
      </c>
      <c r="DK15">
        <v>5</v>
      </c>
      <c r="DL15">
        <v>3</v>
      </c>
      <c r="DM15">
        <v>4</v>
      </c>
      <c r="DN15">
        <v>3</v>
      </c>
      <c r="DO15">
        <v>5</v>
      </c>
      <c r="DP15">
        <v>4</v>
      </c>
      <c r="DQ15">
        <v>3</v>
      </c>
      <c r="DR15">
        <v>4</v>
      </c>
      <c r="DS15">
        <v>4</v>
      </c>
      <c r="DT15">
        <v>3</v>
      </c>
      <c r="DU15">
        <v>1</v>
      </c>
      <c r="DV15">
        <v>3</v>
      </c>
      <c r="DW15">
        <v>4</v>
      </c>
      <c r="DX15">
        <v>4</v>
      </c>
      <c r="DY15">
        <v>4</v>
      </c>
      <c r="DZ15">
        <v>4</v>
      </c>
      <c r="EA15">
        <v>3</v>
      </c>
      <c r="EB15">
        <v>4</v>
      </c>
      <c r="EC15">
        <v>3</v>
      </c>
      <c r="ED15">
        <v>2</v>
      </c>
      <c r="EE15">
        <v>3</v>
      </c>
      <c r="EF15">
        <v>3</v>
      </c>
      <c r="EG15">
        <v>2</v>
      </c>
      <c r="EH15">
        <v>4</v>
      </c>
      <c r="EI15">
        <v>4</v>
      </c>
      <c r="EJ15">
        <v>5</v>
      </c>
      <c r="EK15">
        <v>3</v>
      </c>
      <c r="EL15">
        <v>4</v>
      </c>
      <c r="EM15">
        <v>3</v>
      </c>
      <c r="EN15">
        <v>3</v>
      </c>
      <c r="EO15">
        <v>4</v>
      </c>
      <c r="EP15">
        <v>4</v>
      </c>
      <c r="EQ15">
        <v>3</v>
      </c>
      <c r="ER15">
        <v>3</v>
      </c>
      <c r="ES15">
        <v>3</v>
      </c>
      <c r="ET15">
        <v>4</v>
      </c>
      <c r="EU15">
        <v>3</v>
      </c>
      <c r="EV15">
        <v>4</v>
      </c>
      <c r="EW15">
        <v>3</v>
      </c>
      <c r="EX15">
        <v>5</v>
      </c>
      <c r="EY15">
        <v>1</v>
      </c>
      <c r="EZ15">
        <v>5</v>
      </c>
      <c r="FA15">
        <v>5</v>
      </c>
      <c r="FB15">
        <v>3</v>
      </c>
      <c r="FC15">
        <v>3</v>
      </c>
      <c r="FD15">
        <v>4</v>
      </c>
      <c r="FE15">
        <v>4</v>
      </c>
      <c r="FF15">
        <v>4</v>
      </c>
      <c r="FG15">
        <v>5</v>
      </c>
      <c r="FH15">
        <v>5</v>
      </c>
      <c r="FI15">
        <v>1</v>
      </c>
      <c r="FJ15">
        <v>2</v>
      </c>
      <c r="FK15">
        <v>3</v>
      </c>
      <c r="FL15">
        <v>3</v>
      </c>
      <c r="FM15">
        <v>3</v>
      </c>
      <c r="FN15">
        <v>3</v>
      </c>
      <c r="FO15">
        <v>4</v>
      </c>
      <c r="FP15">
        <v>4</v>
      </c>
      <c r="FQ15">
        <v>1</v>
      </c>
      <c r="FR15">
        <v>3</v>
      </c>
      <c r="FS15">
        <v>3</v>
      </c>
      <c r="FT15">
        <v>4</v>
      </c>
      <c r="FU15">
        <v>4</v>
      </c>
      <c r="FV15">
        <v>2</v>
      </c>
      <c r="FW15">
        <v>3</v>
      </c>
      <c r="FX15">
        <v>3</v>
      </c>
      <c r="FY15">
        <v>4</v>
      </c>
      <c r="FZ15">
        <v>3</v>
      </c>
      <c r="GA15">
        <v>2</v>
      </c>
      <c r="GB15">
        <v>1</v>
      </c>
      <c r="GC15">
        <v>4</v>
      </c>
      <c r="GD15">
        <v>4</v>
      </c>
      <c r="GE15">
        <v>5</v>
      </c>
      <c r="GF15">
        <v>5</v>
      </c>
      <c r="GG15">
        <v>5</v>
      </c>
      <c r="GH15">
        <v>4</v>
      </c>
      <c r="GI15">
        <v>5</v>
      </c>
      <c r="GJ15">
        <v>3</v>
      </c>
      <c r="GK15">
        <v>3</v>
      </c>
      <c r="GL15">
        <v>4</v>
      </c>
      <c r="GM15">
        <v>5</v>
      </c>
      <c r="GN15">
        <v>4</v>
      </c>
      <c r="GO15">
        <v>4</v>
      </c>
      <c r="GP15">
        <v>5</v>
      </c>
      <c r="GQ15">
        <v>4</v>
      </c>
      <c r="GR15">
        <v>4</v>
      </c>
      <c r="GS15">
        <v>4</v>
      </c>
      <c r="GT15">
        <v>5</v>
      </c>
      <c r="GU15">
        <v>5</v>
      </c>
      <c r="GV15">
        <v>3</v>
      </c>
      <c r="GW15">
        <v>4</v>
      </c>
      <c r="GX15">
        <v>4</v>
      </c>
      <c r="GY15">
        <v>5</v>
      </c>
      <c r="GZ15">
        <v>3</v>
      </c>
      <c r="HA15">
        <v>3</v>
      </c>
      <c r="HB15">
        <v>5</v>
      </c>
      <c r="HC15">
        <v>3</v>
      </c>
      <c r="HD15">
        <v>4</v>
      </c>
      <c r="HE15">
        <v>5</v>
      </c>
      <c r="HF15">
        <v>2</v>
      </c>
      <c r="HG15">
        <v>3</v>
      </c>
      <c r="HH15">
        <v>4</v>
      </c>
      <c r="HI15">
        <v>3</v>
      </c>
      <c r="HJ15">
        <v>2</v>
      </c>
      <c r="HK15">
        <v>4</v>
      </c>
      <c r="HL15">
        <v>2</v>
      </c>
      <c r="HM15">
        <v>3</v>
      </c>
      <c r="HN15">
        <v>4</v>
      </c>
      <c r="HO15">
        <v>2</v>
      </c>
      <c r="HP15">
        <v>5</v>
      </c>
      <c r="HQ15">
        <v>3</v>
      </c>
      <c r="HR15">
        <v>2</v>
      </c>
      <c r="HS15">
        <v>3</v>
      </c>
      <c r="HT15">
        <v>4</v>
      </c>
      <c r="HU15">
        <v>5</v>
      </c>
      <c r="HV15">
        <v>5</v>
      </c>
      <c r="HW15">
        <v>4</v>
      </c>
      <c r="HX15">
        <v>4</v>
      </c>
      <c r="HY15">
        <v>4</v>
      </c>
      <c r="HZ15">
        <v>5</v>
      </c>
      <c r="IA15">
        <v>1</v>
      </c>
      <c r="IB15">
        <v>5</v>
      </c>
      <c r="IC15">
        <v>3</v>
      </c>
      <c r="ID15">
        <v>5</v>
      </c>
      <c r="IE15">
        <v>2</v>
      </c>
      <c r="IF15">
        <v>4</v>
      </c>
      <c r="IG15">
        <v>4</v>
      </c>
      <c r="IH15">
        <v>2</v>
      </c>
      <c r="II15">
        <v>3</v>
      </c>
      <c r="IJ15">
        <v>3</v>
      </c>
      <c r="IK15">
        <v>4</v>
      </c>
      <c r="IL15">
        <v>4</v>
      </c>
      <c r="IM15">
        <v>4</v>
      </c>
      <c r="IN15">
        <v>2</v>
      </c>
      <c r="IO15">
        <v>3</v>
      </c>
      <c r="IP15">
        <v>3</v>
      </c>
      <c r="IQ15">
        <v>4</v>
      </c>
      <c r="IR15">
        <v>4</v>
      </c>
      <c r="IS15">
        <v>2</v>
      </c>
      <c r="IT15">
        <v>3</v>
      </c>
      <c r="IU15">
        <v>4</v>
      </c>
      <c r="IV15">
        <v>5</v>
      </c>
      <c r="IW15">
        <v>5</v>
      </c>
      <c r="IX15">
        <v>5</v>
      </c>
      <c r="IY15">
        <v>3</v>
      </c>
      <c r="IZ15">
        <v>2</v>
      </c>
      <c r="JA15">
        <v>4</v>
      </c>
      <c r="JB15">
        <v>3</v>
      </c>
      <c r="JC15">
        <v>4</v>
      </c>
      <c r="JD15">
        <v>4</v>
      </c>
      <c r="JE15">
        <v>3</v>
      </c>
      <c r="JF15">
        <v>3</v>
      </c>
      <c r="JG15">
        <v>5</v>
      </c>
      <c r="JH15">
        <v>5</v>
      </c>
      <c r="JI15">
        <v>3</v>
      </c>
      <c r="JJ15">
        <v>4</v>
      </c>
      <c r="JL15">
        <f t="shared" si="0"/>
        <v>63</v>
      </c>
      <c r="JM15">
        <f t="shared" si="1"/>
        <v>104</v>
      </c>
      <c r="JN15">
        <f t="shared" si="2"/>
        <v>74</v>
      </c>
      <c r="JO15">
        <f t="shared" si="3"/>
        <v>19</v>
      </c>
      <c r="JP15">
        <f t="shared" si="4"/>
        <v>9</v>
      </c>
    </row>
    <row r="16" spans="1:276">
      <c r="A16" t="s">
        <v>1177</v>
      </c>
      <c r="B16">
        <v>4</v>
      </c>
      <c r="C16">
        <v>4</v>
      </c>
      <c r="D16">
        <v>3</v>
      </c>
      <c r="E16">
        <v>5</v>
      </c>
      <c r="F16">
        <v>5</v>
      </c>
      <c r="G16">
        <v>5</v>
      </c>
      <c r="H16">
        <v>4</v>
      </c>
      <c r="I16">
        <v>4</v>
      </c>
      <c r="J16">
        <v>4</v>
      </c>
      <c r="K16">
        <v>5</v>
      </c>
      <c r="L16">
        <v>4</v>
      </c>
      <c r="M16">
        <v>3</v>
      </c>
      <c r="N16">
        <v>4</v>
      </c>
      <c r="O16">
        <v>3</v>
      </c>
      <c r="P16">
        <v>4</v>
      </c>
      <c r="Q16">
        <v>4</v>
      </c>
      <c r="R16">
        <v>4</v>
      </c>
      <c r="S16">
        <v>2</v>
      </c>
      <c r="T16">
        <v>5</v>
      </c>
      <c r="U16">
        <v>5</v>
      </c>
      <c r="V16">
        <v>3</v>
      </c>
      <c r="W16">
        <v>4</v>
      </c>
      <c r="X16">
        <v>3</v>
      </c>
      <c r="Y16">
        <v>1</v>
      </c>
      <c r="Z16">
        <v>3</v>
      </c>
      <c r="AA16">
        <v>4</v>
      </c>
      <c r="AB16">
        <v>4</v>
      </c>
      <c r="AC16">
        <v>4</v>
      </c>
      <c r="AD16">
        <v>3</v>
      </c>
      <c r="AE16">
        <v>4</v>
      </c>
      <c r="AF16">
        <v>5</v>
      </c>
      <c r="AG16">
        <v>4</v>
      </c>
      <c r="AH16">
        <v>5</v>
      </c>
      <c r="AI16">
        <v>5</v>
      </c>
      <c r="AJ16">
        <v>4</v>
      </c>
      <c r="AK16">
        <v>5</v>
      </c>
      <c r="AL16">
        <v>5</v>
      </c>
      <c r="AM16">
        <v>3</v>
      </c>
      <c r="AN16">
        <v>4</v>
      </c>
      <c r="AO16">
        <v>3</v>
      </c>
      <c r="AP16">
        <v>5</v>
      </c>
      <c r="AQ16">
        <v>4</v>
      </c>
      <c r="AR16">
        <v>4</v>
      </c>
      <c r="AS16">
        <v>5</v>
      </c>
      <c r="AT16">
        <v>5</v>
      </c>
      <c r="AU16">
        <v>5</v>
      </c>
      <c r="AV16">
        <v>3</v>
      </c>
      <c r="AW16">
        <v>3</v>
      </c>
      <c r="AX16">
        <v>3</v>
      </c>
      <c r="AY16">
        <v>5</v>
      </c>
      <c r="AZ16">
        <v>3</v>
      </c>
      <c r="BA16">
        <v>4</v>
      </c>
      <c r="BB16">
        <v>5</v>
      </c>
      <c r="BC16">
        <v>5</v>
      </c>
      <c r="BD16">
        <v>4</v>
      </c>
      <c r="BE16">
        <v>4</v>
      </c>
      <c r="BF16">
        <v>4</v>
      </c>
      <c r="BG16">
        <v>5</v>
      </c>
      <c r="BH16">
        <v>4</v>
      </c>
      <c r="BI16">
        <v>3</v>
      </c>
      <c r="BJ16">
        <v>5</v>
      </c>
      <c r="BK16">
        <v>3</v>
      </c>
      <c r="BL16">
        <v>5</v>
      </c>
      <c r="BM16">
        <v>2</v>
      </c>
      <c r="BN16">
        <v>4</v>
      </c>
      <c r="BO16">
        <v>4</v>
      </c>
      <c r="BP16">
        <v>2</v>
      </c>
      <c r="BQ16">
        <v>4</v>
      </c>
      <c r="BR16">
        <v>4</v>
      </c>
      <c r="BS16">
        <v>5</v>
      </c>
      <c r="BT16">
        <v>3</v>
      </c>
      <c r="BU16">
        <v>4</v>
      </c>
      <c r="BV16">
        <v>4</v>
      </c>
      <c r="BW16">
        <v>4</v>
      </c>
      <c r="BX16">
        <v>1</v>
      </c>
      <c r="BY16">
        <v>5</v>
      </c>
      <c r="BZ16">
        <v>5</v>
      </c>
      <c r="CA16">
        <v>4</v>
      </c>
      <c r="CB16">
        <v>5</v>
      </c>
      <c r="CC16">
        <v>4</v>
      </c>
      <c r="CD16">
        <v>3</v>
      </c>
      <c r="CE16">
        <v>3</v>
      </c>
      <c r="CF16">
        <v>3</v>
      </c>
      <c r="CG16">
        <v>2</v>
      </c>
      <c r="CH16">
        <v>3</v>
      </c>
      <c r="CI16">
        <v>5</v>
      </c>
      <c r="CJ16">
        <v>5</v>
      </c>
      <c r="CK16">
        <v>4</v>
      </c>
      <c r="CL16">
        <v>3</v>
      </c>
      <c r="CM16">
        <v>4</v>
      </c>
      <c r="CN16">
        <v>4</v>
      </c>
      <c r="CO16">
        <v>4</v>
      </c>
      <c r="CP16">
        <v>4</v>
      </c>
      <c r="CQ16">
        <v>3</v>
      </c>
      <c r="CR16">
        <v>4</v>
      </c>
      <c r="CS16">
        <v>5</v>
      </c>
      <c r="CT16">
        <v>3</v>
      </c>
      <c r="CU16">
        <v>3</v>
      </c>
      <c r="CV16">
        <v>2</v>
      </c>
      <c r="CW16">
        <v>4</v>
      </c>
      <c r="CX16">
        <v>4</v>
      </c>
      <c r="CY16">
        <v>5</v>
      </c>
      <c r="CZ16">
        <v>4</v>
      </c>
      <c r="DA16">
        <v>4</v>
      </c>
      <c r="DB16">
        <v>5</v>
      </c>
      <c r="DC16">
        <v>5</v>
      </c>
      <c r="DD16">
        <v>5</v>
      </c>
      <c r="DE16">
        <v>4</v>
      </c>
      <c r="DF16">
        <v>3</v>
      </c>
      <c r="DG16">
        <v>4</v>
      </c>
      <c r="DH16">
        <v>5</v>
      </c>
      <c r="DI16">
        <v>5</v>
      </c>
      <c r="DJ16">
        <v>5</v>
      </c>
      <c r="DK16">
        <v>4</v>
      </c>
      <c r="DL16">
        <v>5</v>
      </c>
      <c r="DM16">
        <v>2</v>
      </c>
      <c r="DN16">
        <v>4</v>
      </c>
      <c r="DO16">
        <v>4</v>
      </c>
      <c r="DP16">
        <v>4</v>
      </c>
      <c r="DQ16">
        <v>5</v>
      </c>
      <c r="DR16">
        <v>4</v>
      </c>
      <c r="DS16">
        <v>5</v>
      </c>
      <c r="DT16">
        <v>2</v>
      </c>
      <c r="DU16">
        <v>2</v>
      </c>
      <c r="DV16">
        <v>4</v>
      </c>
      <c r="DW16">
        <v>5</v>
      </c>
      <c r="DX16">
        <v>3</v>
      </c>
      <c r="DY16">
        <v>5</v>
      </c>
      <c r="DZ16">
        <v>3</v>
      </c>
      <c r="EA16">
        <v>4</v>
      </c>
      <c r="EB16">
        <v>3</v>
      </c>
      <c r="EC16">
        <v>1</v>
      </c>
      <c r="ED16">
        <v>4</v>
      </c>
      <c r="EE16">
        <v>4</v>
      </c>
      <c r="EF16">
        <v>2</v>
      </c>
      <c r="EG16">
        <v>3</v>
      </c>
      <c r="EH16">
        <v>3</v>
      </c>
      <c r="EI16">
        <v>2</v>
      </c>
      <c r="EJ16">
        <v>5</v>
      </c>
      <c r="EK16">
        <v>4</v>
      </c>
      <c r="EL16">
        <v>4</v>
      </c>
      <c r="EM16">
        <v>3</v>
      </c>
      <c r="EN16">
        <v>4</v>
      </c>
      <c r="EO16">
        <v>4</v>
      </c>
      <c r="EP16">
        <v>4</v>
      </c>
      <c r="EQ16">
        <v>2</v>
      </c>
      <c r="ER16">
        <v>2</v>
      </c>
      <c r="ES16">
        <v>4</v>
      </c>
      <c r="ET16">
        <v>5</v>
      </c>
      <c r="EU16">
        <v>4</v>
      </c>
      <c r="EV16">
        <v>4</v>
      </c>
      <c r="EW16">
        <v>3</v>
      </c>
      <c r="EX16">
        <v>5</v>
      </c>
      <c r="EY16">
        <v>4</v>
      </c>
      <c r="EZ16">
        <v>5</v>
      </c>
      <c r="FA16">
        <v>4</v>
      </c>
      <c r="FB16">
        <v>3</v>
      </c>
      <c r="FC16">
        <v>1</v>
      </c>
      <c r="FD16">
        <v>3</v>
      </c>
      <c r="FE16">
        <v>4</v>
      </c>
      <c r="FF16">
        <v>5</v>
      </c>
      <c r="FG16">
        <v>4</v>
      </c>
      <c r="FH16">
        <v>5</v>
      </c>
      <c r="FI16">
        <v>2</v>
      </c>
      <c r="FJ16">
        <v>3</v>
      </c>
      <c r="FK16">
        <v>4</v>
      </c>
      <c r="FL16">
        <v>3</v>
      </c>
      <c r="FM16">
        <v>4</v>
      </c>
      <c r="FN16">
        <v>2</v>
      </c>
      <c r="FO16">
        <v>4</v>
      </c>
      <c r="FP16">
        <v>4</v>
      </c>
      <c r="FQ16">
        <v>1</v>
      </c>
      <c r="FR16">
        <v>1</v>
      </c>
      <c r="FS16">
        <v>3</v>
      </c>
      <c r="FT16">
        <v>4</v>
      </c>
      <c r="FU16">
        <v>4</v>
      </c>
      <c r="FV16">
        <v>4</v>
      </c>
      <c r="FW16">
        <v>4</v>
      </c>
      <c r="FX16">
        <v>3</v>
      </c>
      <c r="FY16">
        <v>4</v>
      </c>
      <c r="FZ16">
        <v>4</v>
      </c>
      <c r="GA16">
        <v>3</v>
      </c>
      <c r="GB16">
        <v>2</v>
      </c>
      <c r="GC16">
        <v>4</v>
      </c>
      <c r="GD16">
        <v>4</v>
      </c>
      <c r="GE16">
        <v>5</v>
      </c>
      <c r="GF16">
        <v>5</v>
      </c>
      <c r="GG16">
        <v>5</v>
      </c>
      <c r="GH16">
        <v>4</v>
      </c>
      <c r="GI16">
        <v>5</v>
      </c>
      <c r="GJ16">
        <v>4</v>
      </c>
      <c r="GK16">
        <v>5</v>
      </c>
      <c r="GL16">
        <v>4</v>
      </c>
      <c r="GM16">
        <v>4</v>
      </c>
      <c r="GN16">
        <v>4</v>
      </c>
      <c r="GO16">
        <v>4</v>
      </c>
      <c r="GP16">
        <v>5</v>
      </c>
      <c r="GQ16">
        <v>3</v>
      </c>
      <c r="GR16">
        <v>2</v>
      </c>
      <c r="GS16">
        <v>4</v>
      </c>
      <c r="GT16">
        <v>2</v>
      </c>
      <c r="GU16">
        <v>5</v>
      </c>
      <c r="GV16">
        <v>4</v>
      </c>
      <c r="GW16">
        <v>5</v>
      </c>
      <c r="GX16">
        <v>4</v>
      </c>
      <c r="GY16">
        <v>5</v>
      </c>
      <c r="GZ16">
        <v>2</v>
      </c>
      <c r="HA16">
        <v>3</v>
      </c>
      <c r="HB16">
        <v>5</v>
      </c>
      <c r="HC16">
        <v>2</v>
      </c>
      <c r="HD16">
        <v>4</v>
      </c>
      <c r="HE16">
        <v>4</v>
      </c>
      <c r="HF16">
        <v>1</v>
      </c>
      <c r="HG16">
        <v>4</v>
      </c>
      <c r="HH16">
        <v>5</v>
      </c>
      <c r="HI16">
        <v>4</v>
      </c>
      <c r="HJ16">
        <v>3</v>
      </c>
      <c r="HK16">
        <v>4</v>
      </c>
      <c r="HL16">
        <v>3</v>
      </c>
      <c r="HM16">
        <v>3</v>
      </c>
      <c r="HN16">
        <v>3</v>
      </c>
      <c r="HO16">
        <v>3</v>
      </c>
      <c r="HP16">
        <v>5</v>
      </c>
      <c r="HQ16">
        <v>2</v>
      </c>
      <c r="HR16">
        <v>4</v>
      </c>
      <c r="HS16">
        <v>3</v>
      </c>
      <c r="HT16">
        <v>4</v>
      </c>
      <c r="HU16">
        <v>5</v>
      </c>
      <c r="HV16">
        <v>5</v>
      </c>
      <c r="HW16">
        <v>2</v>
      </c>
      <c r="HX16">
        <v>4</v>
      </c>
      <c r="HY16">
        <v>4</v>
      </c>
      <c r="HZ16">
        <v>5</v>
      </c>
      <c r="IA16">
        <v>3</v>
      </c>
      <c r="IB16">
        <v>4</v>
      </c>
      <c r="IC16">
        <v>3</v>
      </c>
      <c r="ID16">
        <v>3</v>
      </c>
      <c r="IE16">
        <v>4</v>
      </c>
      <c r="IF16">
        <v>5</v>
      </c>
      <c r="IG16">
        <v>4</v>
      </c>
      <c r="IH16">
        <v>2</v>
      </c>
      <c r="II16">
        <v>4</v>
      </c>
      <c r="IJ16">
        <v>3</v>
      </c>
      <c r="IK16">
        <v>4</v>
      </c>
      <c r="IL16">
        <v>4</v>
      </c>
      <c r="IM16">
        <v>3</v>
      </c>
      <c r="IN16">
        <v>4</v>
      </c>
      <c r="IO16">
        <v>2</v>
      </c>
      <c r="IP16">
        <v>2</v>
      </c>
      <c r="IQ16">
        <v>4</v>
      </c>
      <c r="IR16">
        <v>5</v>
      </c>
      <c r="IS16">
        <v>3</v>
      </c>
      <c r="IT16">
        <v>5</v>
      </c>
      <c r="IU16">
        <v>5</v>
      </c>
      <c r="IV16">
        <v>5</v>
      </c>
      <c r="IW16">
        <v>5</v>
      </c>
      <c r="IX16">
        <v>5</v>
      </c>
      <c r="IY16">
        <v>5</v>
      </c>
      <c r="IZ16">
        <v>3</v>
      </c>
      <c r="JA16">
        <v>5</v>
      </c>
      <c r="JB16">
        <v>4</v>
      </c>
      <c r="JC16">
        <v>3</v>
      </c>
      <c r="JD16">
        <v>4</v>
      </c>
      <c r="JE16">
        <v>2</v>
      </c>
      <c r="JF16">
        <v>5</v>
      </c>
      <c r="JG16">
        <v>5</v>
      </c>
      <c r="JH16">
        <v>4</v>
      </c>
      <c r="JI16">
        <v>3</v>
      </c>
      <c r="JJ16">
        <v>4</v>
      </c>
      <c r="JL16">
        <f t="shared" si="0"/>
        <v>72</v>
      </c>
      <c r="JM16">
        <f t="shared" si="1"/>
        <v>109</v>
      </c>
      <c r="JN16">
        <f t="shared" si="2"/>
        <v>56</v>
      </c>
      <c r="JO16">
        <f t="shared" si="3"/>
        <v>25</v>
      </c>
      <c r="JP16">
        <f t="shared" si="4"/>
        <v>7</v>
      </c>
    </row>
    <row r="17" spans="1:276">
      <c r="A17" t="s">
        <v>1178</v>
      </c>
      <c r="B17">
        <v>4</v>
      </c>
      <c r="C17">
        <v>5</v>
      </c>
      <c r="D17">
        <v>5</v>
      </c>
      <c r="E17">
        <v>4</v>
      </c>
      <c r="F17">
        <v>5</v>
      </c>
      <c r="G17">
        <v>5</v>
      </c>
      <c r="H17">
        <v>4</v>
      </c>
      <c r="I17">
        <v>4</v>
      </c>
      <c r="J17">
        <v>5</v>
      </c>
      <c r="K17">
        <v>5</v>
      </c>
      <c r="L17">
        <v>5</v>
      </c>
      <c r="M17">
        <v>2</v>
      </c>
      <c r="N17">
        <v>5</v>
      </c>
      <c r="O17">
        <v>3</v>
      </c>
      <c r="P17">
        <v>3</v>
      </c>
      <c r="Q17">
        <v>5</v>
      </c>
      <c r="R17">
        <v>5</v>
      </c>
      <c r="S17">
        <v>3</v>
      </c>
      <c r="T17">
        <v>5</v>
      </c>
      <c r="U17">
        <v>5</v>
      </c>
      <c r="V17">
        <v>3</v>
      </c>
      <c r="W17">
        <v>5</v>
      </c>
      <c r="X17">
        <v>5</v>
      </c>
      <c r="Y17">
        <v>1</v>
      </c>
      <c r="Z17">
        <v>2</v>
      </c>
      <c r="AA17">
        <v>4</v>
      </c>
      <c r="AB17">
        <v>4</v>
      </c>
      <c r="AC17">
        <v>5</v>
      </c>
      <c r="AD17">
        <v>5</v>
      </c>
      <c r="AE17">
        <v>3</v>
      </c>
      <c r="AF17">
        <v>4</v>
      </c>
      <c r="AG17">
        <v>5</v>
      </c>
      <c r="AH17">
        <v>5</v>
      </c>
      <c r="AI17">
        <v>5</v>
      </c>
      <c r="AJ17">
        <v>4</v>
      </c>
      <c r="AK17">
        <v>4</v>
      </c>
      <c r="AL17">
        <v>4</v>
      </c>
      <c r="AM17">
        <v>2</v>
      </c>
      <c r="AN17">
        <v>4</v>
      </c>
      <c r="AO17">
        <v>4</v>
      </c>
      <c r="AP17">
        <v>3</v>
      </c>
      <c r="AQ17">
        <v>3</v>
      </c>
      <c r="AR17">
        <v>3</v>
      </c>
      <c r="AS17">
        <v>3</v>
      </c>
      <c r="AT17">
        <v>4</v>
      </c>
      <c r="AU17">
        <v>5</v>
      </c>
      <c r="AV17">
        <v>4</v>
      </c>
      <c r="AW17">
        <v>2</v>
      </c>
      <c r="AX17">
        <v>3</v>
      </c>
      <c r="AY17">
        <v>5</v>
      </c>
      <c r="AZ17">
        <v>3</v>
      </c>
      <c r="BA17">
        <v>4</v>
      </c>
      <c r="BB17">
        <v>5</v>
      </c>
      <c r="BC17">
        <v>4</v>
      </c>
      <c r="BD17">
        <v>5</v>
      </c>
      <c r="BE17">
        <v>3</v>
      </c>
      <c r="BF17">
        <v>3</v>
      </c>
      <c r="BG17">
        <v>5</v>
      </c>
      <c r="BH17">
        <v>4</v>
      </c>
      <c r="BI17">
        <v>4</v>
      </c>
      <c r="BJ17">
        <v>5</v>
      </c>
      <c r="BK17">
        <v>4</v>
      </c>
      <c r="BL17">
        <v>5</v>
      </c>
      <c r="BM17">
        <v>3</v>
      </c>
      <c r="BN17">
        <v>5</v>
      </c>
      <c r="BO17">
        <v>3</v>
      </c>
      <c r="BP17">
        <v>4</v>
      </c>
      <c r="BQ17">
        <v>3</v>
      </c>
      <c r="BR17">
        <v>4</v>
      </c>
      <c r="BS17">
        <v>5</v>
      </c>
      <c r="BT17">
        <v>3</v>
      </c>
      <c r="BU17">
        <v>5</v>
      </c>
      <c r="BV17">
        <v>5</v>
      </c>
      <c r="BW17">
        <v>4</v>
      </c>
      <c r="BX17">
        <v>3</v>
      </c>
      <c r="BY17">
        <v>5</v>
      </c>
      <c r="BZ17">
        <v>5</v>
      </c>
      <c r="CA17">
        <v>3</v>
      </c>
      <c r="CB17">
        <v>4</v>
      </c>
      <c r="CC17">
        <v>4</v>
      </c>
      <c r="CD17">
        <v>3</v>
      </c>
      <c r="CE17">
        <v>3</v>
      </c>
      <c r="CF17">
        <v>3</v>
      </c>
      <c r="CG17">
        <v>3</v>
      </c>
      <c r="CH17">
        <v>3</v>
      </c>
      <c r="CI17">
        <v>4</v>
      </c>
      <c r="CJ17">
        <v>3</v>
      </c>
      <c r="CK17">
        <v>4</v>
      </c>
      <c r="CL17">
        <v>4</v>
      </c>
      <c r="CM17">
        <v>4</v>
      </c>
      <c r="CN17">
        <v>5</v>
      </c>
      <c r="CO17">
        <v>5</v>
      </c>
      <c r="CP17">
        <v>3</v>
      </c>
      <c r="CQ17">
        <v>5</v>
      </c>
      <c r="CR17">
        <v>3</v>
      </c>
      <c r="CS17">
        <v>5</v>
      </c>
      <c r="CT17">
        <v>5</v>
      </c>
      <c r="CU17">
        <v>3</v>
      </c>
      <c r="CV17">
        <v>3</v>
      </c>
      <c r="CW17">
        <v>4</v>
      </c>
      <c r="CX17">
        <v>4</v>
      </c>
      <c r="CY17">
        <v>5</v>
      </c>
      <c r="CZ17">
        <v>4</v>
      </c>
      <c r="DA17">
        <v>4</v>
      </c>
      <c r="DB17">
        <v>4</v>
      </c>
      <c r="DC17">
        <v>5</v>
      </c>
      <c r="DD17">
        <v>5</v>
      </c>
      <c r="DE17">
        <v>3</v>
      </c>
      <c r="DF17">
        <v>4</v>
      </c>
      <c r="DG17">
        <v>5</v>
      </c>
      <c r="DH17">
        <v>5</v>
      </c>
      <c r="DI17">
        <v>4</v>
      </c>
      <c r="DJ17">
        <v>4</v>
      </c>
      <c r="DK17">
        <v>5</v>
      </c>
      <c r="DL17">
        <v>4</v>
      </c>
      <c r="DM17">
        <v>3</v>
      </c>
      <c r="DN17">
        <v>3</v>
      </c>
      <c r="DO17">
        <v>5</v>
      </c>
      <c r="DP17">
        <v>5</v>
      </c>
      <c r="DQ17">
        <v>4</v>
      </c>
      <c r="DR17">
        <v>3</v>
      </c>
      <c r="DS17">
        <v>5</v>
      </c>
      <c r="DT17">
        <v>1</v>
      </c>
      <c r="DU17">
        <v>5</v>
      </c>
      <c r="DV17">
        <v>4</v>
      </c>
      <c r="DW17">
        <v>4</v>
      </c>
      <c r="DX17">
        <v>5</v>
      </c>
      <c r="DY17">
        <v>5</v>
      </c>
      <c r="DZ17">
        <v>4</v>
      </c>
      <c r="EA17">
        <v>4</v>
      </c>
      <c r="EB17">
        <v>4</v>
      </c>
      <c r="EC17">
        <v>2</v>
      </c>
      <c r="ED17">
        <v>4</v>
      </c>
      <c r="EE17">
        <v>5</v>
      </c>
      <c r="EF17">
        <v>4</v>
      </c>
      <c r="EG17">
        <v>5</v>
      </c>
      <c r="EH17">
        <v>3</v>
      </c>
      <c r="EI17">
        <v>3</v>
      </c>
      <c r="EJ17">
        <v>5</v>
      </c>
      <c r="EK17">
        <v>5</v>
      </c>
      <c r="EL17">
        <v>4</v>
      </c>
      <c r="EM17">
        <v>4</v>
      </c>
      <c r="EN17">
        <v>4</v>
      </c>
      <c r="EO17">
        <v>4</v>
      </c>
      <c r="EP17">
        <v>4</v>
      </c>
      <c r="EQ17">
        <v>4</v>
      </c>
      <c r="ER17">
        <v>4</v>
      </c>
      <c r="ES17">
        <v>4</v>
      </c>
      <c r="ET17">
        <v>5</v>
      </c>
      <c r="EU17">
        <v>4</v>
      </c>
      <c r="EV17">
        <v>5</v>
      </c>
      <c r="EW17">
        <v>3</v>
      </c>
      <c r="EX17">
        <v>5</v>
      </c>
      <c r="EY17">
        <v>4</v>
      </c>
      <c r="EZ17">
        <v>5</v>
      </c>
      <c r="FA17">
        <v>3</v>
      </c>
      <c r="FB17">
        <v>3</v>
      </c>
      <c r="FC17">
        <v>2</v>
      </c>
      <c r="FD17">
        <v>3</v>
      </c>
      <c r="FE17">
        <v>4</v>
      </c>
      <c r="FF17">
        <v>4</v>
      </c>
      <c r="FG17">
        <v>5</v>
      </c>
      <c r="FH17">
        <v>5</v>
      </c>
      <c r="FI17">
        <v>3</v>
      </c>
      <c r="FJ17">
        <v>3</v>
      </c>
      <c r="FK17">
        <v>4</v>
      </c>
      <c r="FL17">
        <v>3</v>
      </c>
      <c r="FM17">
        <v>4</v>
      </c>
      <c r="FN17">
        <v>3</v>
      </c>
      <c r="FO17">
        <v>4</v>
      </c>
      <c r="FP17">
        <v>3</v>
      </c>
      <c r="FQ17">
        <v>1</v>
      </c>
      <c r="FR17">
        <v>3</v>
      </c>
      <c r="FS17">
        <v>3</v>
      </c>
      <c r="FT17">
        <v>4</v>
      </c>
      <c r="FU17">
        <v>5</v>
      </c>
      <c r="FV17">
        <v>3</v>
      </c>
      <c r="FW17">
        <v>4</v>
      </c>
      <c r="FX17">
        <v>3</v>
      </c>
      <c r="FY17">
        <v>5</v>
      </c>
      <c r="FZ17">
        <v>4</v>
      </c>
      <c r="GA17">
        <v>3</v>
      </c>
      <c r="GB17">
        <v>1</v>
      </c>
      <c r="GC17">
        <v>3</v>
      </c>
      <c r="GD17">
        <v>3</v>
      </c>
      <c r="GE17">
        <v>5</v>
      </c>
      <c r="GF17">
        <v>5</v>
      </c>
      <c r="GG17">
        <v>5</v>
      </c>
      <c r="GH17">
        <v>4</v>
      </c>
      <c r="GI17">
        <v>5</v>
      </c>
      <c r="GJ17">
        <v>4</v>
      </c>
      <c r="GK17">
        <v>4</v>
      </c>
      <c r="GL17">
        <v>5</v>
      </c>
      <c r="GM17">
        <v>4</v>
      </c>
      <c r="GN17">
        <v>5</v>
      </c>
      <c r="GO17">
        <v>5</v>
      </c>
      <c r="GP17">
        <v>5</v>
      </c>
      <c r="GQ17">
        <v>3</v>
      </c>
      <c r="GR17">
        <v>3</v>
      </c>
      <c r="GS17">
        <v>4</v>
      </c>
      <c r="GT17">
        <v>3</v>
      </c>
      <c r="GU17">
        <v>4</v>
      </c>
      <c r="GV17">
        <v>4</v>
      </c>
      <c r="GW17">
        <v>4</v>
      </c>
      <c r="GX17">
        <v>4</v>
      </c>
      <c r="GY17">
        <v>5</v>
      </c>
      <c r="GZ17">
        <v>2</v>
      </c>
      <c r="HA17">
        <v>4</v>
      </c>
      <c r="HB17">
        <v>5</v>
      </c>
      <c r="HC17">
        <v>3</v>
      </c>
      <c r="HD17">
        <v>4</v>
      </c>
      <c r="HE17">
        <v>5</v>
      </c>
      <c r="HF17">
        <v>2</v>
      </c>
      <c r="HG17">
        <v>5</v>
      </c>
      <c r="HH17">
        <v>5</v>
      </c>
      <c r="HI17">
        <v>3</v>
      </c>
      <c r="HJ17">
        <v>2</v>
      </c>
      <c r="HK17">
        <v>4</v>
      </c>
      <c r="HL17">
        <v>3</v>
      </c>
      <c r="HM17">
        <v>5</v>
      </c>
      <c r="HN17">
        <v>3</v>
      </c>
      <c r="HO17">
        <v>3</v>
      </c>
      <c r="HP17">
        <v>5</v>
      </c>
      <c r="HQ17">
        <v>3</v>
      </c>
      <c r="HR17">
        <v>4</v>
      </c>
      <c r="HS17">
        <v>4</v>
      </c>
      <c r="HT17">
        <v>5</v>
      </c>
      <c r="HU17">
        <v>5</v>
      </c>
      <c r="HV17">
        <v>5</v>
      </c>
      <c r="HW17">
        <v>2</v>
      </c>
      <c r="HX17">
        <v>4</v>
      </c>
      <c r="HY17">
        <v>2</v>
      </c>
      <c r="HZ17">
        <v>5</v>
      </c>
      <c r="IA17">
        <v>1</v>
      </c>
      <c r="IB17">
        <v>5</v>
      </c>
      <c r="IC17">
        <v>3</v>
      </c>
      <c r="ID17">
        <v>5</v>
      </c>
      <c r="IE17">
        <v>5</v>
      </c>
      <c r="IF17">
        <v>4</v>
      </c>
      <c r="IG17">
        <v>4</v>
      </c>
      <c r="IH17">
        <v>3</v>
      </c>
      <c r="II17">
        <v>4</v>
      </c>
      <c r="IJ17">
        <v>3</v>
      </c>
      <c r="IK17">
        <v>4</v>
      </c>
      <c r="IL17">
        <v>5</v>
      </c>
      <c r="IM17">
        <v>3</v>
      </c>
      <c r="IN17">
        <v>4</v>
      </c>
      <c r="IO17">
        <v>3</v>
      </c>
      <c r="IP17">
        <v>3</v>
      </c>
      <c r="IQ17">
        <v>4</v>
      </c>
      <c r="IR17">
        <v>5</v>
      </c>
      <c r="IS17">
        <v>4</v>
      </c>
      <c r="IT17">
        <v>3</v>
      </c>
      <c r="IU17">
        <v>4</v>
      </c>
      <c r="IV17">
        <v>5</v>
      </c>
      <c r="IW17">
        <v>3</v>
      </c>
      <c r="IX17">
        <v>5</v>
      </c>
      <c r="IY17">
        <v>3</v>
      </c>
      <c r="IZ17">
        <v>3</v>
      </c>
      <c r="JA17">
        <v>4</v>
      </c>
      <c r="JB17">
        <v>3</v>
      </c>
      <c r="JC17">
        <v>5</v>
      </c>
      <c r="JD17">
        <v>3</v>
      </c>
      <c r="JE17">
        <v>3</v>
      </c>
      <c r="JF17">
        <v>4</v>
      </c>
      <c r="JG17">
        <v>5</v>
      </c>
      <c r="JH17">
        <v>5</v>
      </c>
      <c r="JI17">
        <v>3</v>
      </c>
      <c r="JJ17">
        <v>4</v>
      </c>
      <c r="JL17">
        <f t="shared" si="0"/>
        <v>90</v>
      </c>
      <c r="JM17">
        <f t="shared" si="1"/>
        <v>89</v>
      </c>
      <c r="JN17">
        <f t="shared" si="2"/>
        <v>74</v>
      </c>
      <c r="JO17">
        <f t="shared" si="3"/>
        <v>11</v>
      </c>
      <c r="JP17">
        <f t="shared" si="4"/>
        <v>5</v>
      </c>
    </row>
    <row r="18" spans="1:276">
      <c r="A18" t="s">
        <v>1179</v>
      </c>
      <c r="B18">
        <v>4</v>
      </c>
      <c r="C18">
        <v>5</v>
      </c>
      <c r="D18">
        <v>3</v>
      </c>
      <c r="E18">
        <v>3</v>
      </c>
      <c r="F18">
        <v>5</v>
      </c>
      <c r="G18">
        <v>5</v>
      </c>
      <c r="H18">
        <v>5</v>
      </c>
      <c r="I18">
        <v>4</v>
      </c>
      <c r="J18">
        <v>5</v>
      </c>
      <c r="K18">
        <v>5</v>
      </c>
      <c r="L18">
        <v>5</v>
      </c>
      <c r="M18">
        <v>3</v>
      </c>
      <c r="N18">
        <v>5</v>
      </c>
      <c r="O18">
        <v>3</v>
      </c>
      <c r="P18">
        <v>4</v>
      </c>
      <c r="Q18">
        <v>5</v>
      </c>
      <c r="R18">
        <v>4</v>
      </c>
      <c r="S18">
        <v>3</v>
      </c>
      <c r="T18">
        <v>5</v>
      </c>
      <c r="U18">
        <v>3</v>
      </c>
      <c r="V18">
        <v>2</v>
      </c>
      <c r="W18">
        <v>4</v>
      </c>
      <c r="X18">
        <v>5</v>
      </c>
      <c r="Y18">
        <v>1</v>
      </c>
      <c r="Z18">
        <v>3</v>
      </c>
      <c r="AA18">
        <v>2</v>
      </c>
      <c r="AB18">
        <v>4</v>
      </c>
      <c r="AC18">
        <v>5</v>
      </c>
      <c r="AD18">
        <v>3</v>
      </c>
      <c r="AE18">
        <v>5</v>
      </c>
      <c r="AF18">
        <v>5</v>
      </c>
      <c r="AG18">
        <v>4</v>
      </c>
      <c r="AH18">
        <v>5</v>
      </c>
      <c r="AI18">
        <v>5</v>
      </c>
      <c r="AJ18">
        <v>4</v>
      </c>
      <c r="AK18">
        <v>3</v>
      </c>
      <c r="AL18">
        <v>5</v>
      </c>
      <c r="AM18">
        <v>3</v>
      </c>
      <c r="AN18">
        <v>4</v>
      </c>
      <c r="AO18">
        <v>4</v>
      </c>
      <c r="AP18">
        <v>4</v>
      </c>
      <c r="AQ18">
        <v>3</v>
      </c>
      <c r="AR18">
        <v>5</v>
      </c>
      <c r="AS18">
        <v>5</v>
      </c>
      <c r="AT18">
        <v>5</v>
      </c>
      <c r="AU18">
        <v>5</v>
      </c>
      <c r="AV18">
        <v>5</v>
      </c>
      <c r="AW18">
        <v>2</v>
      </c>
      <c r="AX18">
        <v>3</v>
      </c>
      <c r="AY18">
        <v>4</v>
      </c>
      <c r="AZ18">
        <v>3</v>
      </c>
      <c r="BA18">
        <v>4</v>
      </c>
      <c r="BB18">
        <v>5</v>
      </c>
      <c r="BC18">
        <v>5</v>
      </c>
      <c r="BD18">
        <v>5</v>
      </c>
      <c r="BE18">
        <v>5</v>
      </c>
      <c r="BF18">
        <v>3</v>
      </c>
      <c r="BG18">
        <v>5</v>
      </c>
      <c r="BH18">
        <v>4</v>
      </c>
      <c r="BI18">
        <v>4</v>
      </c>
      <c r="BJ18">
        <v>5</v>
      </c>
      <c r="BK18">
        <v>4</v>
      </c>
      <c r="BL18">
        <v>4</v>
      </c>
      <c r="BM18">
        <v>4</v>
      </c>
      <c r="BN18">
        <v>3</v>
      </c>
      <c r="BO18">
        <v>5</v>
      </c>
      <c r="BP18">
        <v>4</v>
      </c>
      <c r="BQ18">
        <v>2</v>
      </c>
      <c r="BR18">
        <v>4</v>
      </c>
      <c r="BS18">
        <v>5</v>
      </c>
      <c r="BT18">
        <v>4</v>
      </c>
      <c r="BU18">
        <v>5</v>
      </c>
      <c r="BV18">
        <v>4</v>
      </c>
      <c r="BW18">
        <v>5</v>
      </c>
      <c r="BX18">
        <v>3</v>
      </c>
      <c r="BY18">
        <v>5</v>
      </c>
      <c r="BZ18">
        <v>4</v>
      </c>
      <c r="CA18">
        <v>4</v>
      </c>
      <c r="CB18">
        <v>5</v>
      </c>
      <c r="CC18">
        <v>5</v>
      </c>
      <c r="CD18">
        <v>4</v>
      </c>
      <c r="CE18">
        <v>3</v>
      </c>
      <c r="CF18">
        <v>4</v>
      </c>
      <c r="CG18">
        <v>5</v>
      </c>
      <c r="CH18">
        <v>5</v>
      </c>
      <c r="CI18">
        <v>5</v>
      </c>
      <c r="CJ18">
        <v>4</v>
      </c>
      <c r="CK18">
        <v>3</v>
      </c>
      <c r="CL18">
        <v>4</v>
      </c>
      <c r="CM18">
        <v>4</v>
      </c>
      <c r="CN18">
        <v>3</v>
      </c>
      <c r="CO18">
        <v>4</v>
      </c>
      <c r="CP18">
        <v>4</v>
      </c>
      <c r="CQ18">
        <v>3</v>
      </c>
      <c r="CR18">
        <v>4</v>
      </c>
      <c r="CS18">
        <v>4</v>
      </c>
      <c r="CT18">
        <v>5</v>
      </c>
      <c r="CU18">
        <v>3</v>
      </c>
      <c r="CV18">
        <v>3</v>
      </c>
      <c r="CW18">
        <v>3</v>
      </c>
      <c r="CX18">
        <v>4</v>
      </c>
      <c r="CY18">
        <v>5</v>
      </c>
      <c r="CZ18">
        <v>4</v>
      </c>
      <c r="DA18">
        <v>4</v>
      </c>
      <c r="DB18">
        <v>3</v>
      </c>
      <c r="DC18">
        <v>5</v>
      </c>
      <c r="DD18">
        <v>5</v>
      </c>
      <c r="DE18">
        <v>4</v>
      </c>
      <c r="DF18">
        <v>2</v>
      </c>
      <c r="DG18">
        <v>5</v>
      </c>
      <c r="DH18">
        <v>5</v>
      </c>
      <c r="DI18">
        <v>5</v>
      </c>
      <c r="DJ18">
        <v>5</v>
      </c>
      <c r="DK18">
        <v>5</v>
      </c>
      <c r="DL18">
        <v>4</v>
      </c>
      <c r="DM18">
        <v>3</v>
      </c>
      <c r="DN18">
        <v>4</v>
      </c>
      <c r="DO18">
        <v>5</v>
      </c>
      <c r="DP18">
        <v>5</v>
      </c>
      <c r="DQ18">
        <v>4</v>
      </c>
      <c r="DR18">
        <v>4</v>
      </c>
      <c r="DS18">
        <v>5</v>
      </c>
      <c r="DT18">
        <v>1</v>
      </c>
      <c r="DU18">
        <v>4</v>
      </c>
      <c r="DV18">
        <v>4</v>
      </c>
      <c r="DW18">
        <v>5</v>
      </c>
      <c r="DX18">
        <v>4</v>
      </c>
      <c r="DY18">
        <v>4</v>
      </c>
      <c r="DZ18">
        <v>4</v>
      </c>
      <c r="EA18">
        <v>4</v>
      </c>
      <c r="EB18">
        <v>5</v>
      </c>
      <c r="EC18">
        <v>3</v>
      </c>
      <c r="ED18">
        <v>3</v>
      </c>
      <c r="EE18">
        <v>3</v>
      </c>
      <c r="EF18">
        <v>4</v>
      </c>
      <c r="EG18">
        <v>4</v>
      </c>
      <c r="EH18">
        <v>3</v>
      </c>
      <c r="EI18">
        <v>4</v>
      </c>
      <c r="EJ18">
        <v>5</v>
      </c>
      <c r="EK18">
        <v>4</v>
      </c>
      <c r="EL18">
        <v>4</v>
      </c>
      <c r="EM18">
        <v>3</v>
      </c>
      <c r="EN18">
        <v>4</v>
      </c>
      <c r="EO18">
        <v>4</v>
      </c>
      <c r="EP18">
        <v>4</v>
      </c>
      <c r="EQ18">
        <v>4</v>
      </c>
      <c r="ER18">
        <v>4</v>
      </c>
      <c r="ES18">
        <v>2</v>
      </c>
      <c r="ET18">
        <v>4</v>
      </c>
      <c r="EU18">
        <v>3</v>
      </c>
      <c r="EV18">
        <v>5</v>
      </c>
      <c r="EW18">
        <v>3</v>
      </c>
      <c r="EX18">
        <v>5</v>
      </c>
      <c r="EY18">
        <v>4</v>
      </c>
      <c r="EZ18">
        <v>5</v>
      </c>
      <c r="FA18">
        <v>4</v>
      </c>
      <c r="FB18">
        <v>2</v>
      </c>
      <c r="FC18">
        <v>4</v>
      </c>
      <c r="FD18">
        <v>4</v>
      </c>
      <c r="FE18">
        <v>4</v>
      </c>
      <c r="FF18">
        <v>4</v>
      </c>
      <c r="FG18">
        <v>5</v>
      </c>
      <c r="FH18">
        <v>4</v>
      </c>
      <c r="FI18">
        <v>3</v>
      </c>
      <c r="FJ18">
        <v>3</v>
      </c>
      <c r="FK18">
        <v>4</v>
      </c>
      <c r="FL18">
        <v>4</v>
      </c>
      <c r="FM18">
        <v>5</v>
      </c>
      <c r="FN18">
        <v>3</v>
      </c>
      <c r="FO18">
        <v>4</v>
      </c>
      <c r="FP18">
        <v>4</v>
      </c>
      <c r="FQ18">
        <v>1</v>
      </c>
      <c r="FR18">
        <v>3</v>
      </c>
      <c r="FS18">
        <v>3</v>
      </c>
      <c r="FT18">
        <v>4</v>
      </c>
      <c r="FU18">
        <v>5</v>
      </c>
      <c r="FV18">
        <v>4</v>
      </c>
      <c r="FW18">
        <v>4</v>
      </c>
      <c r="FX18">
        <v>3</v>
      </c>
      <c r="FY18">
        <v>5</v>
      </c>
      <c r="FZ18">
        <v>4</v>
      </c>
      <c r="GA18">
        <v>2</v>
      </c>
      <c r="GB18">
        <v>2</v>
      </c>
      <c r="GC18">
        <v>3</v>
      </c>
      <c r="GD18">
        <v>3</v>
      </c>
      <c r="GE18">
        <v>5</v>
      </c>
      <c r="GF18">
        <v>3</v>
      </c>
      <c r="GG18">
        <v>5</v>
      </c>
      <c r="GH18">
        <v>4</v>
      </c>
      <c r="GI18">
        <v>5</v>
      </c>
      <c r="GJ18">
        <v>4</v>
      </c>
      <c r="GK18">
        <v>4</v>
      </c>
      <c r="GL18">
        <v>5</v>
      </c>
      <c r="GM18">
        <v>5</v>
      </c>
      <c r="GN18">
        <v>4</v>
      </c>
      <c r="GO18">
        <v>5</v>
      </c>
      <c r="GP18">
        <v>5</v>
      </c>
      <c r="GQ18">
        <v>4</v>
      </c>
      <c r="GR18">
        <v>2</v>
      </c>
      <c r="GS18">
        <v>4</v>
      </c>
      <c r="GT18">
        <v>3</v>
      </c>
      <c r="GU18">
        <v>4</v>
      </c>
      <c r="GV18">
        <v>4</v>
      </c>
      <c r="GW18">
        <v>4</v>
      </c>
      <c r="GX18">
        <v>4</v>
      </c>
      <c r="GY18">
        <v>4</v>
      </c>
      <c r="GZ18">
        <v>3</v>
      </c>
      <c r="HA18">
        <v>4</v>
      </c>
      <c r="HB18">
        <v>5</v>
      </c>
      <c r="HC18">
        <v>2</v>
      </c>
      <c r="HD18">
        <v>4</v>
      </c>
      <c r="HE18">
        <v>5</v>
      </c>
      <c r="HF18">
        <v>3</v>
      </c>
      <c r="HG18">
        <v>5</v>
      </c>
      <c r="HH18">
        <v>4</v>
      </c>
      <c r="HI18">
        <v>4</v>
      </c>
      <c r="HJ18">
        <v>2</v>
      </c>
      <c r="HK18">
        <v>4</v>
      </c>
      <c r="HL18">
        <v>4</v>
      </c>
      <c r="HM18">
        <v>4</v>
      </c>
      <c r="HN18">
        <v>4</v>
      </c>
      <c r="HO18">
        <v>3</v>
      </c>
      <c r="HP18">
        <v>5</v>
      </c>
      <c r="HQ18">
        <v>4</v>
      </c>
      <c r="HR18">
        <v>3</v>
      </c>
      <c r="HS18">
        <v>4</v>
      </c>
      <c r="HT18">
        <v>5</v>
      </c>
      <c r="HU18">
        <v>5</v>
      </c>
      <c r="HV18">
        <v>3</v>
      </c>
      <c r="HW18">
        <v>2</v>
      </c>
      <c r="HX18">
        <v>4</v>
      </c>
      <c r="HY18">
        <v>4</v>
      </c>
      <c r="HZ18">
        <v>5</v>
      </c>
      <c r="IA18">
        <v>1</v>
      </c>
      <c r="IB18">
        <v>5</v>
      </c>
      <c r="IC18">
        <v>4</v>
      </c>
      <c r="ID18">
        <v>3</v>
      </c>
      <c r="IE18">
        <v>5</v>
      </c>
      <c r="IF18">
        <v>5</v>
      </c>
      <c r="IG18">
        <v>4</v>
      </c>
      <c r="IH18">
        <v>4</v>
      </c>
      <c r="II18">
        <v>5</v>
      </c>
      <c r="IJ18">
        <v>4</v>
      </c>
      <c r="IK18">
        <v>5</v>
      </c>
      <c r="IL18">
        <v>4</v>
      </c>
      <c r="IM18">
        <v>4</v>
      </c>
      <c r="IN18">
        <v>3</v>
      </c>
      <c r="IO18">
        <v>2</v>
      </c>
      <c r="IP18">
        <v>3</v>
      </c>
      <c r="IQ18">
        <v>4</v>
      </c>
      <c r="IR18">
        <v>5</v>
      </c>
      <c r="IS18">
        <v>3</v>
      </c>
      <c r="IT18">
        <v>4</v>
      </c>
      <c r="IU18">
        <v>4</v>
      </c>
      <c r="IV18">
        <v>5</v>
      </c>
      <c r="IW18">
        <v>4</v>
      </c>
      <c r="IX18">
        <v>5</v>
      </c>
      <c r="IY18">
        <v>5</v>
      </c>
      <c r="IZ18">
        <v>3</v>
      </c>
      <c r="JA18">
        <v>5</v>
      </c>
      <c r="JB18">
        <v>3</v>
      </c>
      <c r="JC18">
        <v>3</v>
      </c>
      <c r="JD18">
        <v>3</v>
      </c>
      <c r="JE18">
        <v>3</v>
      </c>
      <c r="JF18">
        <v>5</v>
      </c>
      <c r="JG18">
        <v>5</v>
      </c>
      <c r="JH18">
        <v>4</v>
      </c>
      <c r="JI18">
        <v>4</v>
      </c>
      <c r="JJ18">
        <v>5</v>
      </c>
      <c r="JL18">
        <f t="shared" si="0"/>
        <v>87</v>
      </c>
      <c r="JM18">
        <f t="shared" si="1"/>
        <v>108</v>
      </c>
      <c r="JN18">
        <f t="shared" si="2"/>
        <v>56</v>
      </c>
      <c r="JO18">
        <f t="shared" si="3"/>
        <v>14</v>
      </c>
      <c r="JP18">
        <f t="shared" si="4"/>
        <v>4</v>
      </c>
    </row>
    <row r="19" spans="1:276">
      <c r="A19" t="s">
        <v>1180</v>
      </c>
      <c r="B19">
        <v>5</v>
      </c>
      <c r="C19">
        <v>5</v>
      </c>
      <c r="D19">
        <v>4</v>
      </c>
      <c r="E19">
        <v>4</v>
      </c>
      <c r="F19">
        <v>5</v>
      </c>
      <c r="G19">
        <v>5</v>
      </c>
      <c r="H19">
        <v>5</v>
      </c>
      <c r="I19">
        <v>4</v>
      </c>
      <c r="J19">
        <v>5</v>
      </c>
      <c r="K19">
        <v>5</v>
      </c>
      <c r="L19">
        <v>5</v>
      </c>
      <c r="M19">
        <v>3</v>
      </c>
      <c r="N19">
        <v>5</v>
      </c>
      <c r="O19">
        <v>4</v>
      </c>
      <c r="P19">
        <v>5</v>
      </c>
      <c r="Q19">
        <v>4</v>
      </c>
      <c r="R19">
        <v>5</v>
      </c>
      <c r="S19">
        <v>4</v>
      </c>
      <c r="T19">
        <v>5</v>
      </c>
      <c r="U19">
        <v>5</v>
      </c>
      <c r="V19">
        <v>3</v>
      </c>
      <c r="W19">
        <v>4</v>
      </c>
      <c r="X19">
        <v>4</v>
      </c>
      <c r="Y19">
        <v>1</v>
      </c>
      <c r="Z19">
        <v>4</v>
      </c>
      <c r="AA19">
        <v>3</v>
      </c>
      <c r="AB19">
        <v>4</v>
      </c>
      <c r="AC19">
        <v>5</v>
      </c>
      <c r="AD19">
        <v>5</v>
      </c>
      <c r="AE19">
        <v>4</v>
      </c>
      <c r="AF19">
        <v>3</v>
      </c>
      <c r="AG19">
        <v>5</v>
      </c>
      <c r="AH19">
        <v>3</v>
      </c>
      <c r="AI19">
        <v>3</v>
      </c>
      <c r="AJ19">
        <v>4</v>
      </c>
      <c r="AK19">
        <v>4</v>
      </c>
      <c r="AL19">
        <v>5</v>
      </c>
      <c r="AM19">
        <v>2</v>
      </c>
      <c r="AN19">
        <v>5</v>
      </c>
      <c r="AO19">
        <v>4</v>
      </c>
      <c r="AP19">
        <v>3</v>
      </c>
      <c r="AQ19">
        <v>3</v>
      </c>
      <c r="AR19">
        <v>4</v>
      </c>
      <c r="AS19">
        <v>3</v>
      </c>
      <c r="AT19">
        <v>5</v>
      </c>
      <c r="AU19">
        <v>3</v>
      </c>
      <c r="AV19">
        <v>5</v>
      </c>
      <c r="AW19">
        <v>3</v>
      </c>
      <c r="AX19">
        <v>4</v>
      </c>
      <c r="AY19">
        <v>5</v>
      </c>
      <c r="AZ19">
        <v>3</v>
      </c>
      <c r="BA19">
        <v>4</v>
      </c>
      <c r="BB19">
        <v>5</v>
      </c>
      <c r="BC19">
        <v>4</v>
      </c>
      <c r="BD19">
        <v>4</v>
      </c>
      <c r="BE19">
        <v>2</v>
      </c>
      <c r="BF19">
        <v>2</v>
      </c>
      <c r="BG19">
        <v>5</v>
      </c>
      <c r="BH19">
        <v>4</v>
      </c>
      <c r="BI19">
        <v>3</v>
      </c>
      <c r="BJ19">
        <v>5</v>
      </c>
      <c r="BK19">
        <v>5</v>
      </c>
      <c r="BL19">
        <v>4</v>
      </c>
      <c r="BM19">
        <v>3</v>
      </c>
      <c r="BN19">
        <v>4</v>
      </c>
      <c r="BO19">
        <v>3</v>
      </c>
      <c r="BP19">
        <v>5</v>
      </c>
      <c r="BQ19">
        <v>3</v>
      </c>
      <c r="BR19">
        <v>4</v>
      </c>
      <c r="BS19">
        <v>5</v>
      </c>
      <c r="BT19">
        <v>3</v>
      </c>
      <c r="BU19">
        <v>5</v>
      </c>
      <c r="BV19">
        <v>3</v>
      </c>
      <c r="BW19">
        <v>5</v>
      </c>
      <c r="BX19">
        <v>3</v>
      </c>
      <c r="BY19">
        <v>5</v>
      </c>
      <c r="BZ19">
        <v>5</v>
      </c>
      <c r="CA19">
        <v>4</v>
      </c>
      <c r="CB19">
        <v>5</v>
      </c>
      <c r="CC19">
        <v>4</v>
      </c>
      <c r="CD19">
        <v>4</v>
      </c>
      <c r="CE19">
        <v>3</v>
      </c>
      <c r="CF19">
        <v>2</v>
      </c>
      <c r="CG19">
        <v>5</v>
      </c>
      <c r="CH19">
        <v>4</v>
      </c>
      <c r="CI19">
        <v>5</v>
      </c>
      <c r="CJ19">
        <v>4</v>
      </c>
      <c r="CK19">
        <v>3</v>
      </c>
      <c r="CL19">
        <v>4</v>
      </c>
      <c r="CM19">
        <v>4</v>
      </c>
      <c r="CN19">
        <v>4</v>
      </c>
      <c r="CO19">
        <v>5</v>
      </c>
      <c r="CP19">
        <v>5</v>
      </c>
      <c r="CQ19">
        <v>4</v>
      </c>
      <c r="CR19">
        <v>5</v>
      </c>
      <c r="CS19">
        <v>4</v>
      </c>
      <c r="CT19">
        <v>4</v>
      </c>
      <c r="CU19">
        <v>3</v>
      </c>
      <c r="CV19">
        <v>3</v>
      </c>
      <c r="CW19">
        <v>4</v>
      </c>
      <c r="CX19">
        <v>5</v>
      </c>
      <c r="CY19">
        <v>3</v>
      </c>
      <c r="CZ19">
        <v>4</v>
      </c>
      <c r="DA19">
        <v>5</v>
      </c>
      <c r="DB19">
        <v>4</v>
      </c>
      <c r="DC19">
        <v>4</v>
      </c>
      <c r="DD19">
        <v>5</v>
      </c>
      <c r="DE19">
        <v>4</v>
      </c>
      <c r="DF19">
        <v>4</v>
      </c>
      <c r="DG19">
        <v>5</v>
      </c>
      <c r="DH19">
        <v>5</v>
      </c>
      <c r="DI19">
        <v>4</v>
      </c>
      <c r="DJ19">
        <v>5</v>
      </c>
      <c r="DK19">
        <v>4</v>
      </c>
      <c r="DL19">
        <v>4</v>
      </c>
      <c r="DM19">
        <v>4</v>
      </c>
      <c r="DN19">
        <v>3</v>
      </c>
      <c r="DO19">
        <v>5</v>
      </c>
      <c r="DP19">
        <v>3</v>
      </c>
      <c r="DQ19">
        <v>5</v>
      </c>
      <c r="DR19">
        <v>4</v>
      </c>
      <c r="DS19">
        <v>5</v>
      </c>
      <c r="DT19">
        <v>2</v>
      </c>
      <c r="DU19">
        <v>5</v>
      </c>
      <c r="DV19">
        <v>4</v>
      </c>
      <c r="DW19">
        <v>5</v>
      </c>
      <c r="DX19">
        <v>5</v>
      </c>
      <c r="DY19">
        <v>4</v>
      </c>
      <c r="DZ19">
        <v>5</v>
      </c>
      <c r="EA19">
        <v>3</v>
      </c>
      <c r="EB19">
        <v>4</v>
      </c>
      <c r="EC19">
        <v>2</v>
      </c>
      <c r="ED19">
        <v>3</v>
      </c>
      <c r="EE19">
        <v>3</v>
      </c>
      <c r="EF19">
        <v>4</v>
      </c>
      <c r="EG19">
        <v>5</v>
      </c>
      <c r="EH19">
        <v>4</v>
      </c>
      <c r="EI19">
        <v>4</v>
      </c>
      <c r="EJ19">
        <v>5</v>
      </c>
      <c r="EK19">
        <v>4</v>
      </c>
      <c r="EL19">
        <v>4</v>
      </c>
      <c r="EM19">
        <v>4</v>
      </c>
      <c r="EN19">
        <v>4</v>
      </c>
      <c r="EO19">
        <v>4</v>
      </c>
      <c r="EP19">
        <v>3</v>
      </c>
      <c r="EQ19">
        <v>4</v>
      </c>
      <c r="ER19">
        <v>4</v>
      </c>
      <c r="ES19">
        <v>2</v>
      </c>
      <c r="ET19">
        <v>4</v>
      </c>
      <c r="EU19">
        <v>3</v>
      </c>
      <c r="EV19">
        <v>5</v>
      </c>
      <c r="EW19">
        <v>3</v>
      </c>
      <c r="EX19">
        <v>5</v>
      </c>
      <c r="EY19">
        <v>3</v>
      </c>
      <c r="EZ19">
        <v>5</v>
      </c>
      <c r="FA19">
        <v>5</v>
      </c>
      <c r="FB19">
        <v>2</v>
      </c>
      <c r="FC19">
        <v>3</v>
      </c>
      <c r="FD19">
        <v>4</v>
      </c>
      <c r="FE19">
        <v>4</v>
      </c>
      <c r="FF19">
        <v>4</v>
      </c>
      <c r="FG19">
        <v>5</v>
      </c>
      <c r="FH19">
        <v>5</v>
      </c>
      <c r="FI19">
        <v>4</v>
      </c>
      <c r="FJ19">
        <v>4</v>
      </c>
      <c r="FK19">
        <v>4</v>
      </c>
      <c r="FL19">
        <v>3</v>
      </c>
      <c r="FM19">
        <v>4</v>
      </c>
      <c r="FN19">
        <v>3</v>
      </c>
      <c r="FO19">
        <v>5</v>
      </c>
      <c r="FP19">
        <v>4</v>
      </c>
      <c r="FQ19">
        <v>2</v>
      </c>
      <c r="FR19">
        <v>3</v>
      </c>
      <c r="FS19">
        <v>4</v>
      </c>
      <c r="FT19">
        <v>4</v>
      </c>
      <c r="FU19">
        <v>5</v>
      </c>
      <c r="FV19">
        <v>3</v>
      </c>
      <c r="FW19">
        <v>3</v>
      </c>
      <c r="FX19">
        <v>3</v>
      </c>
      <c r="FY19">
        <v>5</v>
      </c>
      <c r="FZ19">
        <v>4</v>
      </c>
      <c r="GA19">
        <v>3</v>
      </c>
      <c r="GB19">
        <v>2</v>
      </c>
      <c r="GC19">
        <v>5</v>
      </c>
      <c r="GD19">
        <v>5</v>
      </c>
      <c r="GE19">
        <v>5</v>
      </c>
      <c r="GF19">
        <v>4</v>
      </c>
      <c r="GG19">
        <v>5</v>
      </c>
      <c r="GH19">
        <v>4</v>
      </c>
      <c r="GI19">
        <v>3</v>
      </c>
      <c r="GJ19">
        <v>4</v>
      </c>
      <c r="GK19">
        <v>4</v>
      </c>
      <c r="GL19">
        <v>5</v>
      </c>
      <c r="GM19">
        <v>5</v>
      </c>
      <c r="GN19">
        <v>4</v>
      </c>
      <c r="GO19">
        <v>5</v>
      </c>
      <c r="GP19">
        <v>5</v>
      </c>
      <c r="GQ19">
        <v>4</v>
      </c>
      <c r="GR19">
        <v>3</v>
      </c>
      <c r="GS19">
        <v>3</v>
      </c>
      <c r="GT19">
        <v>4</v>
      </c>
      <c r="GU19">
        <v>5</v>
      </c>
      <c r="GV19">
        <v>4</v>
      </c>
      <c r="GW19">
        <v>5</v>
      </c>
      <c r="GX19">
        <v>5</v>
      </c>
      <c r="GY19">
        <v>3</v>
      </c>
      <c r="GZ19">
        <v>3</v>
      </c>
      <c r="HA19">
        <v>3</v>
      </c>
      <c r="HB19">
        <v>5</v>
      </c>
      <c r="HC19">
        <v>3</v>
      </c>
      <c r="HD19">
        <v>4</v>
      </c>
      <c r="HE19">
        <v>5</v>
      </c>
      <c r="HF19">
        <v>3</v>
      </c>
      <c r="HG19">
        <v>5</v>
      </c>
      <c r="HH19">
        <v>4</v>
      </c>
      <c r="HI19">
        <v>3</v>
      </c>
      <c r="HJ19">
        <v>2</v>
      </c>
      <c r="HK19">
        <v>5</v>
      </c>
      <c r="HL19">
        <v>4</v>
      </c>
      <c r="HM19">
        <v>3</v>
      </c>
      <c r="HN19">
        <v>5</v>
      </c>
      <c r="HO19">
        <v>3</v>
      </c>
      <c r="HP19">
        <v>3</v>
      </c>
      <c r="HQ19">
        <v>4</v>
      </c>
      <c r="HR19">
        <v>3</v>
      </c>
      <c r="HS19">
        <v>3</v>
      </c>
      <c r="HT19">
        <v>5</v>
      </c>
      <c r="HU19">
        <v>5</v>
      </c>
      <c r="HV19">
        <v>5</v>
      </c>
      <c r="HW19">
        <v>2</v>
      </c>
      <c r="HX19">
        <v>4</v>
      </c>
      <c r="HY19">
        <v>4</v>
      </c>
      <c r="HZ19">
        <v>5</v>
      </c>
      <c r="IA19">
        <v>1</v>
      </c>
      <c r="IB19">
        <v>5</v>
      </c>
      <c r="IC19">
        <v>4</v>
      </c>
      <c r="ID19">
        <v>5</v>
      </c>
      <c r="IE19">
        <v>4</v>
      </c>
      <c r="IF19">
        <v>5</v>
      </c>
      <c r="IG19">
        <v>4</v>
      </c>
      <c r="IH19">
        <v>3</v>
      </c>
      <c r="II19">
        <v>5</v>
      </c>
      <c r="IJ19">
        <v>4</v>
      </c>
      <c r="IK19">
        <v>2</v>
      </c>
      <c r="IL19">
        <v>5</v>
      </c>
      <c r="IM19">
        <v>4</v>
      </c>
      <c r="IN19">
        <v>3</v>
      </c>
      <c r="IO19">
        <v>3</v>
      </c>
      <c r="IP19">
        <v>3</v>
      </c>
      <c r="IQ19">
        <v>4</v>
      </c>
      <c r="IR19">
        <v>5</v>
      </c>
      <c r="IS19">
        <v>3</v>
      </c>
      <c r="IT19">
        <v>4</v>
      </c>
      <c r="IU19">
        <v>3</v>
      </c>
      <c r="IV19">
        <v>5</v>
      </c>
      <c r="IW19">
        <v>3</v>
      </c>
      <c r="IX19">
        <v>5</v>
      </c>
      <c r="IY19">
        <v>5</v>
      </c>
      <c r="IZ19">
        <v>3</v>
      </c>
      <c r="JA19">
        <v>3</v>
      </c>
      <c r="JB19">
        <v>3</v>
      </c>
      <c r="JC19">
        <v>5</v>
      </c>
      <c r="JD19">
        <v>3</v>
      </c>
      <c r="JE19">
        <v>3</v>
      </c>
      <c r="JF19">
        <v>5</v>
      </c>
      <c r="JG19">
        <v>5</v>
      </c>
      <c r="JH19">
        <v>5</v>
      </c>
      <c r="JI19">
        <v>5</v>
      </c>
      <c r="JJ19">
        <v>4</v>
      </c>
      <c r="JL19">
        <f t="shared" si="0"/>
        <v>95</v>
      </c>
      <c r="JM19">
        <f t="shared" si="1"/>
        <v>92</v>
      </c>
      <c r="JN19">
        <f t="shared" si="2"/>
        <v>67</v>
      </c>
      <c r="JO19">
        <f t="shared" si="3"/>
        <v>13</v>
      </c>
      <c r="JP19">
        <f t="shared" si="4"/>
        <v>2</v>
      </c>
    </row>
    <row r="20" spans="1:276">
      <c r="A20" t="s">
        <v>1181</v>
      </c>
      <c r="B20">
        <v>5</v>
      </c>
      <c r="C20">
        <v>4</v>
      </c>
      <c r="D20">
        <v>5</v>
      </c>
      <c r="E20">
        <v>5</v>
      </c>
      <c r="F20">
        <v>5</v>
      </c>
      <c r="G20">
        <v>5</v>
      </c>
      <c r="H20">
        <v>4</v>
      </c>
      <c r="I20">
        <v>4</v>
      </c>
      <c r="J20">
        <v>5</v>
      </c>
      <c r="K20">
        <v>5</v>
      </c>
      <c r="L20">
        <v>5</v>
      </c>
      <c r="M20">
        <v>3</v>
      </c>
      <c r="N20">
        <v>5</v>
      </c>
      <c r="O20">
        <v>5</v>
      </c>
      <c r="P20">
        <v>5</v>
      </c>
      <c r="Q20">
        <v>4</v>
      </c>
      <c r="R20">
        <v>4</v>
      </c>
      <c r="S20">
        <v>4</v>
      </c>
      <c r="T20">
        <v>5</v>
      </c>
      <c r="U20">
        <v>5</v>
      </c>
      <c r="V20">
        <v>4</v>
      </c>
      <c r="W20">
        <v>4</v>
      </c>
      <c r="X20">
        <v>5</v>
      </c>
      <c r="Y20">
        <v>2</v>
      </c>
      <c r="Z20">
        <v>4</v>
      </c>
      <c r="AA20">
        <v>3</v>
      </c>
      <c r="AB20">
        <v>4</v>
      </c>
      <c r="AC20">
        <v>3</v>
      </c>
      <c r="AD20">
        <v>3</v>
      </c>
      <c r="AE20">
        <v>5</v>
      </c>
      <c r="AF20">
        <v>5</v>
      </c>
      <c r="AG20">
        <v>5</v>
      </c>
      <c r="AH20">
        <v>5</v>
      </c>
      <c r="AI20">
        <v>5</v>
      </c>
      <c r="AJ20">
        <v>4</v>
      </c>
      <c r="AK20">
        <v>4</v>
      </c>
      <c r="AL20">
        <v>4</v>
      </c>
      <c r="AM20">
        <v>3</v>
      </c>
      <c r="AN20">
        <v>4</v>
      </c>
      <c r="AO20">
        <v>5</v>
      </c>
      <c r="AP20">
        <v>4</v>
      </c>
      <c r="AQ20">
        <v>5</v>
      </c>
      <c r="AR20">
        <v>5</v>
      </c>
      <c r="AS20">
        <v>5</v>
      </c>
      <c r="AT20">
        <v>4</v>
      </c>
      <c r="AU20">
        <v>2</v>
      </c>
      <c r="AV20">
        <v>5</v>
      </c>
      <c r="AW20">
        <v>3</v>
      </c>
      <c r="AX20">
        <v>3</v>
      </c>
      <c r="AY20">
        <v>4</v>
      </c>
      <c r="AZ20">
        <v>3</v>
      </c>
      <c r="BA20">
        <v>5</v>
      </c>
      <c r="BB20">
        <v>5</v>
      </c>
      <c r="BC20">
        <v>4</v>
      </c>
      <c r="BD20">
        <v>4</v>
      </c>
      <c r="BE20">
        <v>4</v>
      </c>
      <c r="BF20">
        <v>2</v>
      </c>
      <c r="BG20">
        <v>5</v>
      </c>
      <c r="BH20">
        <v>4</v>
      </c>
      <c r="BI20">
        <v>4</v>
      </c>
      <c r="BJ20">
        <v>5</v>
      </c>
      <c r="BK20">
        <v>5</v>
      </c>
      <c r="BL20">
        <v>5</v>
      </c>
      <c r="BM20">
        <v>4</v>
      </c>
      <c r="BN20">
        <v>5</v>
      </c>
      <c r="BO20">
        <v>4</v>
      </c>
      <c r="BP20">
        <v>3</v>
      </c>
      <c r="BQ20">
        <v>5</v>
      </c>
      <c r="BR20">
        <v>4</v>
      </c>
      <c r="BS20">
        <v>4</v>
      </c>
      <c r="BT20">
        <v>5</v>
      </c>
      <c r="BU20">
        <v>3</v>
      </c>
      <c r="BV20">
        <v>5</v>
      </c>
      <c r="BW20">
        <v>5</v>
      </c>
      <c r="BX20">
        <v>4</v>
      </c>
      <c r="BY20">
        <v>4</v>
      </c>
      <c r="BZ20">
        <v>5</v>
      </c>
      <c r="CA20">
        <v>4</v>
      </c>
      <c r="CB20">
        <v>5</v>
      </c>
      <c r="CC20">
        <v>5</v>
      </c>
      <c r="CD20">
        <v>4</v>
      </c>
      <c r="CE20">
        <v>3</v>
      </c>
      <c r="CF20">
        <v>5</v>
      </c>
      <c r="CG20">
        <v>3</v>
      </c>
      <c r="CH20">
        <v>4</v>
      </c>
      <c r="CI20">
        <v>4</v>
      </c>
      <c r="CJ20">
        <v>3</v>
      </c>
      <c r="CK20">
        <v>2</v>
      </c>
      <c r="CL20">
        <v>5</v>
      </c>
      <c r="CM20">
        <v>5</v>
      </c>
      <c r="CN20">
        <v>5</v>
      </c>
      <c r="CO20">
        <v>5</v>
      </c>
      <c r="CP20">
        <v>4</v>
      </c>
      <c r="CQ20">
        <v>3</v>
      </c>
      <c r="CR20">
        <v>5</v>
      </c>
      <c r="CS20">
        <v>4</v>
      </c>
      <c r="CT20">
        <v>5</v>
      </c>
      <c r="CU20">
        <v>3</v>
      </c>
      <c r="CV20">
        <v>3</v>
      </c>
      <c r="CW20">
        <v>3</v>
      </c>
      <c r="CX20">
        <v>4</v>
      </c>
      <c r="CY20">
        <v>5</v>
      </c>
      <c r="CZ20">
        <v>4</v>
      </c>
      <c r="DA20">
        <v>5</v>
      </c>
      <c r="DB20">
        <v>5</v>
      </c>
      <c r="DC20">
        <v>5</v>
      </c>
      <c r="DD20">
        <v>5</v>
      </c>
      <c r="DE20">
        <v>5</v>
      </c>
      <c r="DF20">
        <v>5</v>
      </c>
      <c r="DG20">
        <v>5</v>
      </c>
      <c r="DH20">
        <v>4</v>
      </c>
      <c r="DI20">
        <v>4</v>
      </c>
      <c r="DJ20">
        <v>5</v>
      </c>
      <c r="DK20">
        <v>5</v>
      </c>
      <c r="DL20">
        <v>5</v>
      </c>
      <c r="DM20">
        <v>4</v>
      </c>
      <c r="DN20">
        <v>4</v>
      </c>
      <c r="DO20">
        <v>5</v>
      </c>
      <c r="DP20">
        <v>5</v>
      </c>
      <c r="DQ20">
        <v>4</v>
      </c>
      <c r="DR20">
        <v>4</v>
      </c>
      <c r="DS20">
        <v>5</v>
      </c>
      <c r="DT20">
        <v>5</v>
      </c>
      <c r="DU20">
        <v>3</v>
      </c>
      <c r="DV20">
        <v>4</v>
      </c>
      <c r="DW20">
        <v>5</v>
      </c>
      <c r="DX20">
        <v>3</v>
      </c>
      <c r="DY20">
        <v>5</v>
      </c>
      <c r="DZ20">
        <v>5</v>
      </c>
      <c r="EA20">
        <v>4</v>
      </c>
      <c r="EB20">
        <v>4</v>
      </c>
      <c r="EC20">
        <v>4</v>
      </c>
      <c r="ED20">
        <v>3</v>
      </c>
      <c r="EE20">
        <v>5</v>
      </c>
      <c r="EF20">
        <v>3</v>
      </c>
      <c r="EG20">
        <v>5</v>
      </c>
      <c r="EH20">
        <v>2</v>
      </c>
      <c r="EI20">
        <v>5</v>
      </c>
      <c r="EJ20">
        <v>5</v>
      </c>
      <c r="EK20">
        <v>4</v>
      </c>
      <c r="EL20">
        <v>4</v>
      </c>
      <c r="EM20">
        <v>3</v>
      </c>
      <c r="EN20">
        <v>4</v>
      </c>
      <c r="EO20">
        <v>4</v>
      </c>
      <c r="EP20">
        <v>3</v>
      </c>
      <c r="EQ20">
        <v>3</v>
      </c>
      <c r="ER20">
        <v>3</v>
      </c>
      <c r="ES20">
        <v>4</v>
      </c>
      <c r="ET20">
        <v>5</v>
      </c>
      <c r="EU20">
        <v>3</v>
      </c>
      <c r="EV20">
        <v>4</v>
      </c>
      <c r="EW20">
        <v>5</v>
      </c>
      <c r="EX20">
        <v>5</v>
      </c>
      <c r="EY20">
        <v>3</v>
      </c>
      <c r="EZ20">
        <v>5</v>
      </c>
      <c r="FA20">
        <v>4</v>
      </c>
      <c r="FB20">
        <v>2</v>
      </c>
      <c r="FC20">
        <v>5</v>
      </c>
      <c r="FD20">
        <v>4</v>
      </c>
      <c r="FE20">
        <v>4</v>
      </c>
      <c r="FF20">
        <v>3</v>
      </c>
      <c r="FG20">
        <v>5</v>
      </c>
      <c r="FH20">
        <v>5</v>
      </c>
      <c r="FI20">
        <v>4</v>
      </c>
      <c r="FJ20">
        <v>5</v>
      </c>
      <c r="FK20">
        <v>5</v>
      </c>
      <c r="FL20">
        <v>4</v>
      </c>
      <c r="FM20">
        <v>4</v>
      </c>
      <c r="FN20">
        <v>3</v>
      </c>
      <c r="FO20">
        <v>4</v>
      </c>
      <c r="FP20">
        <v>4</v>
      </c>
      <c r="FQ20">
        <v>3</v>
      </c>
      <c r="FR20">
        <v>4</v>
      </c>
      <c r="FS20">
        <v>3</v>
      </c>
      <c r="FT20">
        <v>4</v>
      </c>
      <c r="FU20">
        <v>4</v>
      </c>
      <c r="FV20">
        <v>3</v>
      </c>
      <c r="FW20">
        <v>4</v>
      </c>
      <c r="FX20">
        <v>5</v>
      </c>
      <c r="FY20">
        <v>5</v>
      </c>
      <c r="FZ20">
        <v>4</v>
      </c>
      <c r="GA20">
        <v>3</v>
      </c>
      <c r="GB20">
        <v>4</v>
      </c>
      <c r="GC20">
        <v>3</v>
      </c>
      <c r="GD20">
        <v>3</v>
      </c>
      <c r="GE20">
        <v>5</v>
      </c>
      <c r="GF20">
        <v>4</v>
      </c>
      <c r="GG20">
        <v>5</v>
      </c>
      <c r="GH20">
        <v>4</v>
      </c>
      <c r="GI20">
        <v>5</v>
      </c>
      <c r="GJ20">
        <v>4</v>
      </c>
      <c r="GK20">
        <v>5</v>
      </c>
      <c r="GL20">
        <v>5</v>
      </c>
      <c r="GM20">
        <v>4</v>
      </c>
      <c r="GN20">
        <v>5</v>
      </c>
      <c r="GO20">
        <v>4</v>
      </c>
      <c r="GP20">
        <v>5</v>
      </c>
      <c r="GQ20">
        <v>4</v>
      </c>
      <c r="GR20">
        <v>4</v>
      </c>
      <c r="GS20">
        <v>4</v>
      </c>
      <c r="GT20">
        <v>4</v>
      </c>
      <c r="GU20">
        <v>5</v>
      </c>
      <c r="GV20">
        <v>4</v>
      </c>
      <c r="GW20">
        <v>5</v>
      </c>
      <c r="GX20">
        <v>5</v>
      </c>
      <c r="GY20">
        <v>5</v>
      </c>
      <c r="GZ20">
        <v>3</v>
      </c>
      <c r="HA20">
        <v>4</v>
      </c>
      <c r="HB20">
        <v>5</v>
      </c>
      <c r="HC20">
        <v>2</v>
      </c>
      <c r="HD20">
        <v>4</v>
      </c>
      <c r="HE20">
        <v>5</v>
      </c>
      <c r="HF20">
        <v>3</v>
      </c>
      <c r="HG20">
        <v>5</v>
      </c>
      <c r="HH20">
        <v>5</v>
      </c>
      <c r="HI20">
        <v>4</v>
      </c>
      <c r="HJ20">
        <v>2</v>
      </c>
      <c r="HK20">
        <v>4</v>
      </c>
      <c r="HL20">
        <v>4</v>
      </c>
      <c r="HM20">
        <v>4</v>
      </c>
      <c r="HN20">
        <v>4</v>
      </c>
      <c r="HO20">
        <v>3</v>
      </c>
      <c r="HP20">
        <v>5</v>
      </c>
      <c r="HQ20">
        <v>4</v>
      </c>
      <c r="HR20">
        <v>4</v>
      </c>
      <c r="HS20">
        <v>4</v>
      </c>
      <c r="HT20">
        <v>4</v>
      </c>
      <c r="HU20">
        <v>5</v>
      </c>
      <c r="HV20">
        <v>5</v>
      </c>
      <c r="HW20">
        <v>3</v>
      </c>
      <c r="HX20">
        <v>4</v>
      </c>
      <c r="HY20">
        <v>3</v>
      </c>
      <c r="HZ20">
        <v>5</v>
      </c>
      <c r="IA20">
        <v>3</v>
      </c>
      <c r="IB20">
        <v>5</v>
      </c>
      <c r="IC20">
        <v>4</v>
      </c>
      <c r="ID20">
        <v>4</v>
      </c>
      <c r="IE20">
        <v>4</v>
      </c>
      <c r="IF20">
        <v>4</v>
      </c>
      <c r="IG20">
        <v>5</v>
      </c>
      <c r="IH20">
        <v>3</v>
      </c>
      <c r="II20">
        <v>5</v>
      </c>
      <c r="IJ20">
        <v>3</v>
      </c>
      <c r="IK20">
        <v>3</v>
      </c>
      <c r="IL20">
        <v>4</v>
      </c>
      <c r="IM20">
        <v>5</v>
      </c>
      <c r="IN20">
        <v>3</v>
      </c>
      <c r="IO20">
        <v>4</v>
      </c>
      <c r="IP20">
        <v>3</v>
      </c>
      <c r="IQ20">
        <v>4</v>
      </c>
      <c r="IR20">
        <v>5</v>
      </c>
      <c r="IS20">
        <v>5</v>
      </c>
      <c r="IT20">
        <v>5</v>
      </c>
      <c r="IU20">
        <v>5</v>
      </c>
      <c r="IV20">
        <v>5</v>
      </c>
      <c r="IW20">
        <v>4</v>
      </c>
      <c r="IX20">
        <v>5</v>
      </c>
      <c r="IY20">
        <v>5</v>
      </c>
      <c r="IZ20">
        <v>4</v>
      </c>
      <c r="JA20">
        <v>5</v>
      </c>
      <c r="JB20">
        <v>4</v>
      </c>
      <c r="JC20">
        <v>5</v>
      </c>
      <c r="JD20">
        <v>4</v>
      </c>
      <c r="JE20">
        <v>3</v>
      </c>
      <c r="JF20">
        <v>5</v>
      </c>
      <c r="JG20">
        <v>5</v>
      </c>
      <c r="JH20">
        <v>5</v>
      </c>
      <c r="JI20">
        <v>4</v>
      </c>
      <c r="JJ20">
        <v>4</v>
      </c>
      <c r="JL20">
        <f t="shared" si="0"/>
        <v>113</v>
      </c>
      <c r="JM20">
        <f t="shared" si="1"/>
        <v>101</v>
      </c>
      <c r="JN20">
        <f t="shared" si="2"/>
        <v>47</v>
      </c>
      <c r="JO20">
        <f t="shared" si="3"/>
        <v>8</v>
      </c>
      <c r="JP20">
        <f t="shared" si="4"/>
        <v>0</v>
      </c>
    </row>
    <row r="21" spans="1:276">
      <c r="A21" t="s">
        <v>1182</v>
      </c>
      <c r="B21">
        <v>5</v>
      </c>
      <c r="C21">
        <v>4</v>
      </c>
      <c r="D21">
        <v>5</v>
      </c>
      <c r="E21">
        <v>4</v>
      </c>
      <c r="F21">
        <v>5</v>
      </c>
      <c r="G21">
        <v>5</v>
      </c>
      <c r="H21">
        <v>4</v>
      </c>
      <c r="I21">
        <v>4</v>
      </c>
      <c r="J21">
        <v>5</v>
      </c>
      <c r="K21">
        <v>4</v>
      </c>
      <c r="L21">
        <v>5</v>
      </c>
      <c r="M21">
        <v>3</v>
      </c>
      <c r="N21">
        <v>4</v>
      </c>
      <c r="O21">
        <v>3</v>
      </c>
      <c r="P21">
        <v>4</v>
      </c>
      <c r="Q21">
        <v>3</v>
      </c>
      <c r="R21">
        <v>4</v>
      </c>
      <c r="S21">
        <v>3</v>
      </c>
      <c r="T21">
        <v>3</v>
      </c>
      <c r="U21">
        <v>5</v>
      </c>
      <c r="V21">
        <v>4</v>
      </c>
      <c r="W21">
        <v>4</v>
      </c>
      <c r="X21">
        <v>5</v>
      </c>
      <c r="Y21">
        <v>2</v>
      </c>
      <c r="Z21">
        <v>4</v>
      </c>
      <c r="AA21">
        <v>3</v>
      </c>
      <c r="AB21">
        <v>4</v>
      </c>
      <c r="AC21">
        <v>4</v>
      </c>
      <c r="AD21">
        <v>4</v>
      </c>
      <c r="AE21">
        <v>4</v>
      </c>
      <c r="AF21">
        <v>5</v>
      </c>
      <c r="AG21">
        <v>5</v>
      </c>
      <c r="AH21">
        <v>3</v>
      </c>
      <c r="AI21">
        <v>3</v>
      </c>
      <c r="AJ21">
        <v>4</v>
      </c>
      <c r="AK21">
        <v>4</v>
      </c>
      <c r="AL21">
        <v>5</v>
      </c>
      <c r="AM21">
        <v>2</v>
      </c>
      <c r="AN21">
        <v>4</v>
      </c>
      <c r="AO21">
        <v>5</v>
      </c>
      <c r="AP21">
        <v>4</v>
      </c>
      <c r="AQ21">
        <v>5</v>
      </c>
      <c r="AR21">
        <v>4</v>
      </c>
      <c r="AS21">
        <v>5</v>
      </c>
      <c r="AT21">
        <v>5</v>
      </c>
      <c r="AU21">
        <v>2</v>
      </c>
      <c r="AV21">
        <v>4</v>
      </c>
      <c r="AW21">
        <v>3</v>
      </c>
      <c r="AX21">
        <v>3</v>
      </c>
      <c r="AY21">
        <v>4</v>
      </c>
      <c r="AZ21">
        <v>3</v>
      </c>
      <c r="BA21">
        <v>5</v>
      </c>
      <c r="BB21">
        <v>5</v>
      </c>
      <c r="BC21">
        <v>5</v>
      </c>
      <c r="BD21">
        <v>5</v>
      </c>
      <c r="BE21">
        <v>3</v>
      </c>
      <c r="BF21">
        <v>2</v>
      </c>
      <c r="BG21">
        <v>4</v>
      </c>
      <c r="BH21">
        <v>4</v>
      </c>
      <c r="BI21">
        <v>3</v>
      </c>
      <c r="BJ21">
        <v>5</v>
      </c>
      <c r="BK21">
        <v>4</v>
      </c>
      <c r="BL21">
        <v>5</v>
      </c>
      <c r="BM21">
        <v>4</v>
      </c>
      <c r="BN21">
        <v>3</v>
      </c>
      <c r="BO21">
        <v>4</v>
      </c>
      <c r="BP21">
        <v>4</v>
      </c>
      <c r="BQ21">
        <v>4</v>
      </c>
      <c r="BR21">
        <v>4</v>
      </c>
      <c r="BS21">
        <v>4</v>
      </c>
      <c r="BT21">
        <v>4</v>
      </c>
      <c r="BU21">
        <v>4</v>
      </c>
      <c r="BV21">
        <v>4</v>
      </c>
      <c r="BW21">
        <v>4</v>
      </c>
      <c r="BX21">
        <v>4</v>
      </c>
      <c r="BY21">
        <v>5</v>
      </c>
      <c r="BZ21">
        <v>4</v>
      </c>
      <c r="CA21">
        <v>4</v>
      </c>
      <c r="CB21">
        <v>4</v>
      </c>
      <c r="CC21">
        <v>5</v>
      </c>
      <c r="CD21">
        <v>4</v>
      </c>
      <c r="CE21">
        <v>4</v>
      </c>
      <c r="CF21">
        <v>4</v>
      </c>
      <c r="CG21">
        <v>3</v>
      </c>
      <c r="CH21">
        <v>5</v>
      </c>
      <c r="CI21">
        <v>4</v>
      </c>
      <c r="CJ21">
        <v>4</v>
      </c>
      <c r="CK21">
        <v>3</v>
      </c>
      <c r="CL21">
        <v>3</v>
      </c>
      <c r="CM21">
        <v>5</v>
      </c>
      <c r="CN21">
        <v>5</v>
      </c>
      <c r="CO21">
        <v>4</v>
      </c>
      <c r="CP21">
        <v>3</v>
      </c>
      <c r="CQ21">
        <v>4</v>
      </c>
      <c r="CR21">
        <v>4</v>
      </c>
      <c r="CS21">
        <v>4</v>
      </c>
      <c r="CT21">
        <v>4</v>
      </c>
      <c r="CU21">
        <v>3</v>
      </c>
      <c r="CV21">
        <v>3</v>
      </c>
      <c r="CW21">
        <v>4</v>
      </c>
      <c r="CX21">
        <v>4</v>
      </c>
      <c r="CY21">
        <v>5</v>
      </c>
      <c r="CZ21">
        <v>3</v>
      </c>
      <c r="DA21">
        <v>4</v>
      </c>
      <c r="DB21">
        <v>5</v>
      </c>
      <c r="DC21">
        <v>5</v>
      </c>
      <c r="DD21">
        <v>5</v>
      </c>
      <c r="DE21">
        <v>4</v>
      </c>
      <c r="DF21">
        <v>4</v>
      </c>
      <c r="DG21">
        <v>4</v>
      </c>
      <c r="DH21">
        <v>4</v>
      </c>
      <c r="DI21">
        <v>4</v>
      </c>
      <c r="DJ21">
        <v>4</v>
      </c>
      <c r="DK21">
        <v>4</v>
      </c>
      <c r="DL21">
        <v>3</v>
      </c>
      <c r="DM21">
        <v>3</v>
      </c>
      <c r="DN21">
        <v>3</v>
      </c>
      <c r="DO21">
        <v>4</v>
      </c>
      <c r="DP21">
        <v>4</v>
      </c>
      <c r="DQ21">
        <v>3</v>
      </c>
      <c r="DR21">
        <v>3</v>
      </c>
      <c r="DS21">
        <v>5</v>
      </c>
      <c r="DT21">
        <v>3</v>
      </c>
      <c r="DU21">
        <v>4</v>
      </c>
      <c r="DV21">
        <v>4</v>
      </c>
      <c r="DW21">
        <v>4</v>
      </c>
      <c r="DX21">
        <v>4</v>
      </c>
      <c r="DY21">
        <v>5</v>
      </c>
      <c r="DZ21">
        <v>5</v>
      </c>
      <c r="EA21">
        <v>3</v>
      </c>
      <c r="EB21">
        <v>5</v>
      </c>
      <c r="EC21">
        <v>5</v>
      </c>
      <c r="ED21">
        <v>3</v>
      </c>
      <c r="EE21">
        <v>3</v>
      </c>
      <c r="EF21">
        <v>4</v>
      </c>
      <c r="EG21">
        <v>4</v>
      </c>
      <c r="EH21">
        <v>3</v>
      </c>
      <c r="EI21">
        <v>5</v>
      </c>
      <c r="EJ21">
        <v>5</v>
      </c>
      <c r="EK21">
        <v>4</v>
      </c>
      <c r="EL21">
        <v>4</v>
      </c>
      <c r="EM21">
        <v>4</v>
      </c>
      <c r="EN21">
        <v>3</v>
      </c>
      <c r="EO21">
        <v>4</v>
      </c>
      <c r="EP21">
        <v>3</v>
      </c>
      <c r="EQ21">
        <v>4</v>
      </c>
      <c r="ER21">
        <v>4</v>
      </c>
      <c r="ES21">
        <v>4</v>
      </c>
      <c r="ET21">
        <v>4</v>
      </c>
      <c r="EU21">
        <v>3</v>
      </c>
      <c r="EV21">
        <v>3</v>
      </c>
      <c r="EW21">
        <v>3</v>
      </c>
      <c r="EX21">
        <v>5</v>
      </c>
      <c r="EY21">
        <v>3</v>
      </c>
      <c r="EZ21">
        <v>5</v>
      </c>
      <c r="FA21">
        <v>5</v>
      </c>
      <c r="FB21">
        <v>2</v>
      </c>
      <c r="FC21">
        <v>5</v>
      </c>
      <c r="FD21">
        <v>4</v>
      </c>
      <c r="FE21">
        <v>4</v>
      </c>
      <c r="FF21">
        <v>4</v>
      </c>
      <c r="FG21">
        <v>4</v>
      </c>
      <c r="FH21">
        <v>5</v>
      </c>
      <c r="FI21">
        <v>3</v>
      </c>
      <c r="FJ21">
        <v>3</v>
      </c>
      <c r="FK21">
        <v>4</v>
      </c>
      <c r="FL21">
        <v>4</v>
      </c>
      <c r="FM21">
        <v>3</v>
      </c>
      <c r="FN21">
        <v>3</v>
      </c>
      <c r="FO21">
        <v>5</v>
      </c>
      <c r="FP21">
        <v>4</v>
      </c>
      <c r="FQ21">
        <v>1</v>
      </c>
      <c r="FR21">
        <v>3</v>
      </c>
      <c r="FS21">
        <v>3</v>
      </c>
      <c r="FT21">
        <v>3</v>
      </c>
      <c r="FU21">
        <v>4</v>
      </c>
      <c r="FV21">
        <v>4</v>
      </c>
      <c r="FW21">
        <v>4</v>
      </c>
      <c r="FX21">
        <v>4</v>
      </c>
      <c r="FY21">
        <v>5</v>
      </c>
      <c r="FZ21">
        <v>4</v>
      </c>
      <c r="GA21">
        <v>3</v>
      </c>
      <c r="GB21">
        <v>4</v>
      </c>
      <c r="GC21">
        <v>3</v>
      </c>
      <c r="GD21">
        <v>3</v>
      </c>
      <c r="GE21">
        <v>5</v>
      </c>
      <c r="GF21">
        <v>4</v>
      </c>
      <c r="GG21">
        <v>5</v>
      </c>
      <c r="GH21">
        <v>4</v>
      </c>
      <c r="GI21">
        <v>4</v>
      </c>
      <c r="GJ21">
        <v>5</v>
      </c>
      <c r="GK21">
        <v>4</v>
      </c>
      <c r="GL21">
        <v>4</v>
      </c>
      <c r="GM21">
        <v>4</v>
      </c>
      <c r="GN21">
        <v>5</v>
      </c>
      <c r="GO21">
        <v>4</v>
      </c>
      <c r="GP21">
        <v>5</v>
      </c>
      <c r="GQ21">
        <v>4</v>
      </c>
      <c r="GR21">
        <v>4</v>
      </c>
      <c r="GS21">
        <v>4</v>
      </c>
      <c r="GT21">
        <v>4</v>
      </c>
      <c r="GU21">
        <v>5</v>
      </c>
      <c r="GV21">
        <v>4</v>
      </c>
      <c r="GW21">
        <v>5</v>
      </c>
      <c r="GX21">
        <v>4</v>
      </c>
      <c r="GY21">
        <v>4</v>
      </c>
      <c r="GZ21">
        <v>3</v>
      </c>
      <c r="HA21">
        <v>4</v>
      </c>
      <c r="HB21">
        <v>5</v>
      </c>
      <c r="HC21">
        <v>2</v>
      </c>
      <c r="HD21">
        <v>4</v>
      </c>
      <c r="HE21">
        <v>5</v>
      </c>
      <c r="HF21">
        <v>3</v>
      </c>
      <c r="HG21">
        <v>5</v>
      </c>
      <c r="HH21">
        <v>4</v>
      </c>
      <c r="HI21">
        <v>3</v>
      </c>
      <c r="HJ21">
        <v>2</v>
      </c>
      <c r="HK21">
        <v>4</v>
      </c>
      <c r="HL21">
        <v>4</v>
      </c>
      <c r="HM21">
        <v>5</v>
      </c>
      <c r="HN21">
        <v>3</v>
      </c>
      <c r="HO21">
        <v>3</v>
      </c>
      <c r="HP21">
        <v>5</v>
      </c>
      <c r="HQ21">
        <v>2</v>
      </c>
      <c r="HR21">
        <v>4</v>
      </c>
      <c r="HS21">
        <v>3</v>
      </c>
      <c r="HT21">
        <v>5</v>
      </c>
      <c r="HU21">
        <v>5</v>
      </c>
      <c r="HV21">
        <v>4</v>
      </c>
      <c r="HW21">
        <v>3</v>
      </c>
      <c r="HX21">
        <v>4</v>
      </c>
      <c r="HY21">
        <v>3</v>
      </c>
      <c r="HZ21">
        <v>5</v>
      </c>
      <c r="IA21">
        <v>3</v>
      </c>
      <c r="IB21">
        <v>5</v>
      </c>
      <c r="IC21">
        <v>4</v>
      </c>
      <c r="ID21">
        <v>5</v>
      </c>
      <c r="IE21">
        <v>3</v>
      </c>
      <c r="IF21">
        <v>4</v>
      </c>
      <c r="IG21">
        <v>5</v>
      </c>
      <c r="IH21">
        <v>3</v>
      </c>
      <c r="II21">
        <v>3</v>
      </c>
      <c r="IJ21">
        <v>3</v>
      </c>
      <c r="IK21">
        <v>3</v>
      </c>
      <c r="IL21">
        <v>4</v>
      </c>
      <c r="IM21">
        <v>4</v>
      </c>
      <c r="IN21">
        <v>3</v>
      </c>
      <c r="IO21">
        <v>4</v>
      </c>
      <c r="IP21">
        <v>3</v>
      </c>
      <c r="IQ21">
        <v>4</v>
      </c>
      <c r="IR21">
        <v>4</v>
      </c>
      <c r="IS21">
        <v>4</v>
      </c>
      <c r="IT21">
        <v>4</v>
      </c>
      <c r="IU21">
        <v>4</v>
      </c>
      <c r="IV21">
        <v>5</v>
      </c>
      <c r="IW21">
        <v>4</v>
      </c>
      <c r="IX21">
        <v>4</v>
      </c>
      <c r="IY21">
        <v>4</v>
      </c>
      <c r="IZ21">
        <v>4</v>
      </c>
      <c r="JA21">
        <v>4</v>
      </c>
      <c r="JB21">
        <v>4</v>
      </c>
      <c r="JC21">
        <v>4</v>
      </c>
      <c r="JD21">
        <v>4</v>
      </c>
      <c r="JE21">
        <v>3</v>
      </c>
      <c r="JF21">
        <v>5</v>
      </c>
      <c r="JG21">
        <v>5</v>
      </c>
      <c r="JH21">
        <v>5</v>
      </c>
      <c r="JI21">
        <v>3</v>
      </c>
      <c r="JJ21">
        <v>5</v>
      </c>
      <c r="JL21">
        <f t="shared" si="0"/>
        <v>67</v>
      </c>
      <c r="JM21">
        <f t="shared" si="1"/>
        <v>128</v>
      </c>
      <c r="JN21">
        <f t="shared" si="2"/>
        <v>65</v>
      </c>
      <c r="JO21">
        <f t="shared" si="3"/>
        <v>8</v>
      </c>
      <c r="JP21">
        <f t="shared" si="4"/>
        <v>1</v>
      </c>
    </row>
    <row r="22" spans="1:276">
      <c r="A22" t="s">
        <v>1183</v>
      </c>
      <c r="B22">
        <v>5</v>
      </c>
      <c r="C22">
        <v>4</v>
      </c>
      <c r="D22">
        <v>4</v>
      </c>
      <c r="E22">
        <v>5</v>
      </c>
      <c r="F22">
        <v>5</v>
      </c>
      <c r="G22">
        <v>4</v>
      </c>
      <c r="H22">
        <v>5</v>
      </c>
      <c r="I22">
        <v>4</v>
      </c>
      <c r="J22">
        <v>5</v>
      </c>
      <c r="K22">
        <v>5</v>
      </c>
      <c r="L22">
        <v>5</v>
      </c>
      <c r="M22">
        <v>3</v>
      </c>
      <c r="N22">
        <v>4</v>
      </c>
      <c r="O22">
        <v>3</v>
      </c>
      <c r="P22">
        <v>4</v>
      </c>
      <c r="Q22">
        <v>4</v>
      </c>
      <c r="R22">
        <v>4</v>
      </c>
      <c r="S22">
        <v>3</v>
      </c>
      <c r="T22">
        <v>3</v>
      </c>
      <c r="U22">
        <v>5</v>
      </c>
      <c r="V22">
        <v>4</v>
      </c>
      <c r="W22">
        <v>4</v>
      </c>
      <c r="X22">
        <v>5</v>
      </c>
      <c r="Y22">
        <v>2</v>
      </c>
      <c r="Z22">
        <v>5</v>
      </c>
      <c r="AA22">
        <v>3</v>
      </c>
      <c r="AB22">
        <v>4</v>
      </c>
      <c r="AC22">
        <v>3</v>
      </c>
      <c r="AD22">
        <v>4</v>
      </c>
      <c r="AE22">
        <v>4</v>
      </c>
      <c r="AF22">
        <v>4</v>
      </c>
      <c r="AG22">
        <v>5</v>
      </c>
      <c r="AH22">
        <v>5</v>
      </c>
      <c r="AI22">
        <v>5</v>
      </c>
      <c r="AJ22">
        <v>4</v>
      </c>
      <c r="AK22">
        <v>5</v>
      </c>
      <c r="AL22">
        <v>5</v>
      </c>
      <c r="AM22">
        <v>3</v>
      </c>
      <c r="AN22">
        <v>4</v>
      </c>
      <c r="AO22">
        <v>5</v>
      </c>
      <c r="AP22">
        <v>4</v>
      </c>
      <c r="AQ22">
        <v>4</v>
      </c>
      <c r="AR22">
        <v>5</v>
      </c>
      <c r="AS22">
        <v>4</v>
      </c>
      <c r="AT22">
        <v>5</v>
      </c>
      <c r="AU22">
        <v>4</v>
      </c>
      <c r="AV22">
        <v>5</v>
      </c>
      <c r="AW22">
        <v>3</v>
      </c>
      <c r="AX22">
        <v>4</v>
      </c>
      <c r="AY22">
        <v>4</v>
      </c>
      <c r="AZ22">
        <v>3</v>
      </c>
      <c r="BA22">
        <v>4</v>
      </c>
      <c r="BB22">
        <v>5</v>
      </c>
      <c r="BC22">
        <v>3</v>
      </c>
      <c r="BD22">
        <v>5</v>
      </c>
      <c r="BE22">
        <v>5</v>
      </c>
      <c r="BF22">
        <v>2</v>
      </c>
      <c r="BG22">
        <v>4</v>
      </c>
      <c r="BH22">
        <v>4</v>
      </c>
      <c r="BI22">
        <v>3</v>
      </c>
      <c r="BJ22">
        <v>5</v>
      </c>
      <c r="BK22">
        <v>4</v>
      </c>
      <c r="BL22">
        <v>5</v>
      </c>
      <c r="BM22">
        <v>3</v>
      </c>
      <c r="BN22">
        <v>2</v>
      </c>
      <c r="BO22">
        <v>3</v>
      </c>
      <c r="BP22">
        <v>3</v>
      </c>
      <c r="BQ22">
        <v>4</v>
      </c>
      <c r="BR22">
        <v>4</v>
      </c>
      <c r="BS22">
        <v>4</v>
      </c>
      <c r="BT22">
        <v>4</v>
      </c>
      <c r="BU22">
        <v>5</v>
      </c>
      <c r="BV22">
        <v>5</v>
      </c>
      <c r="BW22">
        <v>4</v>
      </c>
      <c r="BX22">
        <v>3</v>
      </c>
      <c r="BY22">
        <v>5</v>
      </c>
      <c r="BZ22">
        <v>5</v>
      </c>
      <c r="CA22">
        <v>4</v>
      </c>
      <c r="CB22">
        <v>5</v>
      </c>
      <c r="CC22">
        <v>5</v>
      </c>
      <c r="CD22">
        <v>3</v>
      </c>
      <c r="CE22">
        <v>4</v>
      </c>
      <c r="CF22">
        <v>4</v>
      </c>
      <c r="CG22">
        <v>3</v>
      </c>
      <c r="CH22">
        <v>4</v>
      </c>
      <c r="CI22">
        <v>5</v>
      </c>
      <c r="CJ22">
        <v>4</v>
      </c>
      <c r="CK22">
        <v>4</v>
      </c>
      <c r="CL22">
        <v>5</v>
      </c>
      <c r="CM22">
        <v>5</v>
      </c>
      <c r="CN22">
        <v>4</v>
      </c>
      <c r="CO22">
        <v>4</v>
      </c>
      <c r="CP22">
        <v>4</v>
      </c>
      <c r="CQ22">
        <v>5</v>
      </c>
      <c r="CR22">
        <v>4</v>
      </c>
      <c r="CS22">
        <v>4</v>
      </c>
      <c r="CT22">
        <v>5</v>
      </c>
      <c r="CU22">
        <v>3</v>
      </c>
      <c r="CV22">
        <v>4</v>
      </c>
      <c r="CW22">
        <v>4</v>
      </c>
      <c r="CX22">
        <v>4</v>
      </c>
      <c r="CY22">
        <v>5</v>
      </c>
      <c r="CZ22">
        <v>5</v>
      </c>
      <c r="DA22">
        <v>4</v>
      </c>
      <c r="DB22">
        <v>5</v>
      </c>
      <c r="DC22">
        <v>5</v>
      </c>
      <c r="DD22">
        <v>5</v>
      </c>
      <c r="DE22">
        <v>4</v>
      </c>
      <c r="DF22">
        <v>3</v>
      </c>
      <c r="DG22">
        <v>4</v>
      </c>
      <c r="DH22">
        <v>4</v>
      </c>
      <c r="DI22">
        <v>4</v>
      </c>
      <c r="DJ22">
        <v>5</v>
      </c>
      <c r="DK22">
        <v>5</v>
      </c>
      <c r="DL22">
        <v>5</v>
      </c>
      <c r="DM22">
        <v>3</v>
      </c>
      <c r="DN22">
        <v>4</v>
      </c>
      <c r="DO22">
        <v>5</v>
      </c>
      <c r="DP22">
        <v>2</v>
      </c>
      <c r="DQ22">
        <v>5</v>
      </c>
      <c r="DR22">
        <v>3</v>
      </c>
      <c r="DS22">
        <v>5</v>
      </c>
      <c r="DT22">
        <v>5</v>
      </c>
      <c r="DU22">
        <v>2</v>
      </c>
      <c r="DV22">
        <v>4</v>
      </c>
      <c r="DW22">
        <v>4</v>
      </c>
      <c r="DX22">
        <v>4</v>
      </c>
      <c r="DY22">
        <v>4</v>
      </c>
      <c r="DZ22">
        <v>5</v>
      </c>
      <c r="EA22">
        <v>4</v>
      </c>
      <c r="EB22">
        <v>5</v>
      </c>
      <c r="EC22">
        <v>2</v>
      </c>
      <c r="ED22">
        <v>3</v>
      </c>
      <c r="EE22">
        <v>5</v>
      </c>
      <c r="EF22">
        <v>2</v>
      </c>
      <c r="EG22">
        <v>4</v>
      </c>
      <c r="EH22">
        <v>2</v>
      </c>
      <c r="EI22">
        <v>4</v>
      </c>
      <c r="EJ22">
        <v>5</v>
      </c>
      <c r="EK22">
        <v>4</v>
      </c>
      <c r="EL22">
        <v>4</v>
      </c>
      <c r="EM22">
        <v>3</v>
      </c>
      <c r="EN22">
        <v>4</v>
      </c>
      <c r="EO22">
        <v>4</v>
      </c>
      <c r="EP22">
        <v>4</v>
      </c>
      <c r="EQ22">
        <v>3</v>
      </c>
      <c r="ER22">
        <v>3</v>
      </c>
      <c r="ES22">
        <v>4</v>
      </c>
      <c r="ET22">
        <v>4</v>
      </c>
      <c r="EU22">
        <v>3</v>
      </c>
      <c r="EV22">
        <v>4</v>
      </c>
      <c r="EW22">
        <v>3</v>
      </c>
      <c r="EX22">
        <v>5</v>
      </c>
      <c r="EY22">
        <v>3</v>
      </c>
      <c r="EZ22">
        <v>5</v>
      </c>
      <c r="FA22">
        <v>3</v>
      </c>
      <c r="FB22">
        <v>3</v>
      </c>
      <c r="FC22">
        <v>5</v>
      </c>
      <c r="FD22">
        <v>3</v>
      </c>
      <c r="FE22">
        <v>4</v>
      </c>
      <c r="FF22">
        <v>3</v>
      </c>
      <c r="FG22">
        <v>4</v>
      </c>
      <c r="FH22">
        <v>5</v>
      </c>
      <c r="FI22">
        <v>3</v>
      </c>
      <c r="FJ22">
        <v>3</v>
      </c>
      <c r="FK22">
        <v>4</v>
      </c>
      <c r="FL22">
        <v>4</v>
      </c>
      <c r="FM22">
        <v>4</v>
      </c>
      <c r="FN22">
        <v>4</v>
      </c>
      <c r="FO22">
        <v>3</v>
      </c>
      <c r="FP22">
        <v>4</v>
      </c>
      <c r="FQ22">
        <v>1</v>
      </c>
      <c r="FR22">
        <v>3</v>
      </c>
      <c r="FS22">
        <v>3</v>
      </c>
      <c r="FT22">
        <v>4</v>
      </c>
      <c r="FU22">
        <v>4</v>
      </c>
      <c r="FV22">
        <v>4</v>
      </c>
      <c r="FW22">
        <v>4</v>
      </c>
      <c r="FX22">
        <v>3</v>
      </c>
      <c r="FY22">
        <v>5</v>
      </c>
      <c r="FZ22">
        <v>3</v>
      </c>
      <c r="GA22">
        <v>3</v>
      </c>
      <c r="GB22">
        <v>4</v>
      </c>
      <c r="GC22">
        <v>3</v>
      </c>
      <c r="GD22">
        <v>3</v>
      </c>
      <c r="GE22">
        <v>5</v>
      </c>
      <c r="GF22">
        <v>3</v>
      </c>
      <c r="GG22">
        <v>5</v>
      </c>
      <c r="GH22">
        <v>4</v>
      </c>
      <c r="GI22">
        <v>4</v>
      </c>
      <c r="GJ22">
        <v>5</v>
      </c>
      <c r="GK22">
        <v>4</v>
      </c>
      <c r="GL22">
        <v>3</v>
      </c>
      <c r="GM22">
        <v>5</v>
      </c>
      <c r="GN22">
        <v>5</v>
      </c>
      <c r="GO22">
        <v>4</v>
      </c>
      <c r="GP22">
        <v>5</v>
      </c>
      <c r="GQ22">
        <v>4</v>
      </c>
      <c r="GR22">
        <v>4</v>
      </c>
      <c r="GS22">
        <v>4</v>
      </c>
      <c r="GT22">
        <v>3</v>
      </c>
      <c r="GU22">
        <v>5</v>
      </c>
      <c r="GV22">
        <v>4</v>
      </c>
      <c r="GW22">
        <v>5</v>
      </c>
      <c r="GX22">
        <v>4</v>
      </c>
      <c r="GY22">
        <v>5</v>
      </c>
      <c r="GZ22">
        <v>3</v>
      </c>
      <c r="HA22">
        <v>4</v>
      </c>
      <c r="HB22">
        <v>5</v>
      </c>
      <c r="HC22">
        <v>2</v>
      </c>
      <c r="HD22">
        <v>4</v>
      </c>
      <c r="HE22">
        <v>5</v>
      </c>
      <c r="HF22">
        <v>3</v>
      </c>
      <c r="HG22">
        <v>5</v>
      </c>
      <c r="HH22">
        <v>4</v>
      </c>
      <c r="HI22">
        <v>4</v>
      </c>
      <c r="HJ22">
        <v>2</v>
      </c>
      <c r="HK22">
        <v>4</v>
      </c>
      <c r="HL22">
        <v>3</v>
      </c>
      <c r="HM22">
        <v>4</v>
      </c>
      <c r="HN22">
        <v>3</v>
      </c>
      <c r="HO22">
        <v>3</v>
      </c>
      <c r="HP22">
        <v>5</v>
      </c>
      <c r="HQ22">
        <v>3</v>
      </c>
      <c r="HR22">
        <v>4</v>
      </c>
      <c r="HS22">
        <v>3</v>
      </c>
      <c r="HT22">
        <v>5</v>
      </c>
      <c r="HU22">
        <v>5</v>
      </c>
      <c r="HV22">
        <v>5</v>
      </c>
      <c r="HW22">
        <v>3</v>
      </c>
      <c r="HX22">
        <v>4</v>
      </c>
      <c r="HY22">
        <v>4</v>
      </c>
      <c r="HZ22">
        <v>3</v>
      </c>
      <c r="IA22">
        <v>3</v>
      </c>
      <c r="IB22">
        <v>4</v>
      </c>
      <c r="IC22">
        <v>4</v>
      </c>
      <c r="ID22">
        <v>3</v>
      </c>
      <c r="IE22">
        <v>4</v>
      </c>
      <c r="IF22">
        <v>3</v>
      </c>
      <c r="IG22">
        <v>4</v>
      </c>
      <c r="IH22">
        <v>3</v>
      </c>
      <c r="II22">
        <v>5</v>
      </c>
      <c r="IJ22">
        <v>3</v>
      </c>
      <c r="IK22">
        <v>4</v>
      </c>
      <c r="IL22">
        <v>5</v>
      </c>
      <c r="IM22">
        <v>4</v>
      </c>
      <c r="IN22">
        <v>4</v>
      </c>
      <c r="IO22">
        <v>4</v>
      </c>
      <c r="IP22">
        <v>3</v>
      </c>
      <c r="IQ22">
        <v>4</v>
      </c>
      <c r="IR22">
        <v>4</v>
      </c>
      <c r="IS22">
        <v>4</v>
      </c>
      <c r="IT22">
        <v>4</v>
      </c>
      <c r="IU22">
        <v>5</v>
      </c>
      <c r="IV22">
        <v>5</v>
      </c>
      <c r="IW22">
        <v>3</v>
      </c>
      <c r="IX22">
        <v>5</v>
      </c>
      <c r="IY22">
        <v>5</v>
      </c>
      <c r="IZ22">
        <v>3</v>
      </c>
      <c r="JA22">
        <v>5</v>
      </c>
      <c r="JB22">
        <v>4</v>
      </c>
      <c r="JC22">
        <v>4</v>
      </c>
      <c r="JD22">
        <v>4</v>
      </c>
      <c r="JE22">
        <v>3</v>
      </c>
      <c r="JF22">
        <v>2</v>
      </c>
      <c r="JG22">
        <v>5</v>
      </c>
      <c r="JH22">
        <v>4</v>
      </c>
      <c r="JI22">
        <v>3</v>
      </c>
      <c r="JJ22">
        <v>4</v>
      </c>
      <c r="JL22">
        <f t="shared" si="0"/>
        <v>80</v>
      </c>
      <c r="JM22">
        <f t="shared" si="1"/>
        <v>113</v>
      </c>
      <c r="JN22">
        <f t="shared" si="2"/>
        <v>64</v>
      </c>
      <c r="JO22">
        <f t="shared" si="3"/>
        <v>11</v>
      </c>
      <c r="JP22">
        <f t="shared" si="4"/>
        <v>1</v>
      </c>
    </row>
    <row r="23" spans="1:276">
      <c r="A23" t="s">
        <v>1184</v>
      </c>
      <c r="B23">
        <v>5</v>
      </c>
      <c r="C23">
        <v>4</v>
      </c>
      <c r="D23">
        <v>5</v>
      </c>
      <c r="E23">
        <v>3</v>
      </c>
      <c r="F23">
        <v>5</v>
      </c>
      <c r="G23">
        <v>5</v>
      </c>
      <c r="H23">
        <v>5</v>
      </c>
      <c r="I23">
        <v>4</v>
      </c>
      <c r="J23">
        <v>5</v>
      </c>
      <c r="K23">
        <v>5</v>
      </c>
      <c r="L23">
        <v>5</v>
      </c>
      <c r="M23">
        <v>3</v>
      </c>
      <c r="N23">
        <v>5</v>
      </c>
      <c r="O23">
        <v>3</v>
      </c>
      <c r="P23">
        <v>3</v>
      </c>
      <c r="Q23">
        <v>5</v>
      </c>
      <c r="R23">
        <v>4</v>
      </c>
      <c r="S23">
        <v>2</v>
      </c>
      <c r="T23">
        <v>5</v>
      </c>
      <c r="U23">
        <v>4</v>
      </c>
      <c r="V23">
        <v>4</v>
      </c>
      <c r="W23">
        <v>4</v>
      </c>
      <c r="X23">
        <v>4</v>
      </c>
      <c r="Y23">
        <v>3</v>
      </c>
      <c r="Z23">
        <v>4</v>
      </c>
      <c r="AA23">
        <v>3</v>
      </c>
      <c r="AB23">
        <v>5</v>
      </c>
      <c r="AC23">
        <v>5</v>
      </c>
      <c r="AD23">
        <v>4</v>
      </c>
      <c r="AE23">
        <v>5</v>
      </c>
      <c r="AF23">
        <v>4</v>
      </c>
      <c r="AG23">
        <v>4</v>
      </c>
      <c r="AH23">
        <v>5</v>
      </c>
      <c r="AI23">
        <v>5</v>
      </c>
      <c r="AJ23">
        <v>4</v>
      </c>
      <c r="AK23">
        <v>4</v>
      </c>
      <c r="AL23">
        <v>4</v>
      </c>
      <c r="AM23">
        <v>2</v>
      </c>
      <c r="AN23">
        <v>4</v>
      </c>
      <c r="AO23">
        <v>5</v>
      </c>
      <c r="AP23">
        <v>5</v>
      </c>
      <c r="AQ23">
        <v>4</v>
      </c>
      <c r="AR23">
        <v>5</v>
      </c>
      <c r="AS23">
        <v>4</v>
      </c>
      <c r="AT23">
        <v>4</v>
      </c>
      <c r="AU23">
        <v>4</v>
      </c>
      <c r="AV23">
        <v>5</v>
      </c>
      <c r="AW23">
        <v>3</v>
      </c>
      <c r="AX23">
        <v>3</v>
      </c>
      <c r="AY23">
        <v>5</v>
      </c>
      <c r="AZ23">
        <v>3</v>
      </c>
      <c r="BA23">
        <v>4</v>
      </c>
      <c r="BB23">
        <v>5</v>
      </c>
      <c r="BC23">
        <v>5</v>
      </c>
      <c r="BD23">
        <v>5</v>
      </c>
      <c r="BE23">
        <v>4</v>
      </c>
      <c r="BF23">
        <v>3</v>
      </c>
      <c r="BG23">
        <v>4</v>
      </c>
      <c r="BH23">
        <v>4</v>
      </c>
      <c r="BI23">
        <v>3</v>
      </c>
      <c r="BJ23">
        <v>5</v>
      </c>
      <c r="BK23">
        <v>4</v>
      </c>
      <c r="BL23">
        <v>3</v>
      </c>
      <c r="BM23">
        <v>3</v>
      </c>
      <c r="BN23">
        <v>4</v>
      </c>
      <c r="BO23">
        <v>4</v>
      </c>
      <c r="BP23">
        <v>5</v>
      </c>
      <c r="BQ23">
        <v>5</v>
      </c>
      <c r="BR23">
        <v>5</v>
      </c>
      <c r="BS23">
        <v>5</v>
      </c>
      <c r="BT23">
        <v>5</v>
      </c>
      <c r="BU23">
        <v>5</v>
      </c>
      <c r="BV23">
        <v>3</v>
      </c>
      <c r="BW23">
        <v>5</v>
      </c>
      <c r="BX23">
        <v>2</v>
      </c>
      <c r="BY23">
        <v>5</v>
      </c>
      <c r="BZ23">
        <v>4</v>
      </c>
      <c r="CA23">
        <v>5</v>
      </c>
      <c r="CB23">
        <v>4</v>
      </c>
      <c r="CC23">
        <v>5</v>
      </c>
      <c r="CD23">
        <v>4</v>
      </c>
      <c r="CE23">
        <v>4</v>
      </c>
      <c r="CF23">
        <v>4</v>
      </c>
      <c r="CG23">
        <v>3</v>
      </c>
      <c r="CH23">
        <v>5</v>
      </c>
      <c r="CI23">
        <v>4</v>
      </c>
      <c r="CJ23">
        <v>5</v>
      </c>
      <c r="CK23">
        <v>1</v>
      </c>
      <c r="CL23">
        <v>4</v>
      </c>
      <c r="CM23">
        <v>5</v>
      </c>
      <c r="CN23">
        <v>5</v>
      </c>
      <c r="CO23">
        <v>5</v>
      </c>
      <c r="CP23">
        <v>3</v>
      </c>
      <c r="CQ23">
        <v>3</v>
      </c>
      <c r="CR23">
        <v>4</v>
      </c>
      <c r="CS23">
        <v>4</v>
      </c>
      <c r="CT23">
        <v>3</v>
      </c>
      <c r="CU23">
        <v>3</v>
      </c>
      <c r="CV23">
        <v>4</v>
      </c>
      <c r="CW23">
        <v>4</v>
      </c>
      <c r="CX23">
        <v>5</v>
      </c>
      <c r="CY23">
        <v>5</v>
      </c>
      <c r="CZ23">
        <v>3</v>
      </c>
      <c r="DA23">
        <v>4</v>
      </c>
      <c r="DB23">
        <v>5</v>
      </c>
      <c r="DC23">
        <v>5</v>
      </c>
      <c r="DD23">
        <v>5</v>
      </c>
      <c r="DE23">
        <v>4</v>
      </c>
      <c r="DF23">
        <v>3</v>
      </c>
      <c r="DG23">
        <v>5</v>
      </c>
      <c r="DH23">
        <v>5</v>
      </c>
      <c r="DI23">
        <v>4</v>
      </c>
      <c r="DJ23">
        <v>5</v>
      </c>
      <c r="DK23">
        <v>5</v>
      </c>
      <c r="DL23">
        <v>3</v>
      </c>
      <c r="DM23">
        <v>4</v>
      </c>
      <c r="DN23">
        <v>4</v>
      </c>
      <c r="DO23">
        <v>5</v>
      </c>
      <c r="DP23">
        <v>5</v>
      </c>
      <c r="DQ23">
        <v>4</v>
      </c>
      <c r="DR23">
        <v>3</v>
      </c>
      <c r="DS23">
        <v>5</v>
      </c>
      <c r="DT23">
        <v>4</v>
      </c>
      <c r="DU23">
        <v>5</v>
      </c>
      <c r="DV23">
        <v>4</v>
      </c>
      <c r="DW23">
        <v>5</v>
      </c>
      <c r="DX23">
        <v>5</v>
      </c>
      <c r="DY23">
        <v>4</v>
      </c>
      <c r="DZ23">
        <v>5</v>
      </c>
      <c r="EA23">
        <v>2</v>
      </c>
      <c r="EB23">
        <v>4</v>
      </c>
      <c r="EC23">
        <v>4</v>
      </c>
      <c r="ED23">
        <v>2</v>
      </c>
      <c r="EE23">
        <v>4</v>
      </c>
      <c r="EF23">
        <v>5</v>
      </c>
      <c r="EG23">
        <v>5</v>
      </c>
      <c r="EH23">
        <v>3</v>
      </c>
      <c r="EI23">
        <v>5</v>
      </c>
      <c r="EJ23">
        <v>5</v>
      </c>
      <c r="EK23">
        <v>3</v>
      </c>
      <c r="EL23">
        <v>4</v>
      </c>
      <c r="EM23">
        <v>4</v>
      </c>
      <c r="EN23">
        <v>4</v>
      </c>
      <c r="EO23">
        <v>4</v>
      </c>
      <c r="EP23">
        <v>4</v>
      </c>
      <c r="EQ23">
        <v>4</v>
      </c>
      <c r="ER23">
        <v>4</v>
      </c>
      <c r="ES23">
        <v>4</v>
      </c>
      <c r="ET23">
        <v>5</v>
      </c>
      <c r="EU23">
        <v>3</v>
      </c>
      <c r="EV23">
        <v>4</v>
      </c>
      <c r="EW23">
        <v>3</v>
      </c>
      <c r="EX23">
        <v>5</v>
      </c>
      <c r="EY23">
        <v>3</v>
      </c>
      <c r="EZ23">
        <v>5</v>
      </c>
      <c r="FA23">
        <v>4</v>
      </c>
      <c r="FB23">
        <v>3</v>
      </c>
      <c r="FC23">
        <v>5</v>
      </c>
      <c r="FD23">
        <v>4</v>
      </c>
      <c r="FE23">
        <v>4</v>
      </c>
      <c r="FF23">
        <v>3</v>
      </c>
      <c r="FG23">
        <v>5</v>
      </c>
      <c r="FH23">
        <v>3</v>
      </c>
      <c r="FI23">
        <v>4</v>
      </c>
      <c r="FJ23">
        <v>5</v>
      </c>
      <c r="FK23">
        <v>3</v>
      </c>
      <c r="FL23">
        <v>5</v>
      </c>
      <c r="FM23">
        <v>5</v>
      </c>
      <c r="FN23">
        <v>4</v>
      </c>
      <c r="FO23">
        <v>4</v>
      </c>
      <c r="FP23">
        <v>4</v>
      </c>
      <c r="FQ23">
        <v>1</v>
      </c>
      <c r="FR23">
        <v>3</v>
      </c>
      <c r="FS23">
        <v>3</v>
      </c>
      <c r="FT23">
        <v>4</v>
      </c>
      <c r="FU23">
        <v>4</v>
      </c>
      <c r="FV23">
        <v>4</v>
      </c>
      <c r="FW23">
        <v>4</v>
      </c>
      <c r="FX23">
        <v>4</v>
      </c>
      <c r="FY23">
        <v>5</v>
      </c>
      <c r="FZ23">
        <v>3</v>
      </c>
      <c r="GA23">
        <v>3</v>
      </c>
      <c r="GB23">
        <v>4</v>
      </c>
      <c r="GC23">
        <v>3</v>
      </c>
      <c r="GD23">
        <v>3</v>
      </c>
      <c r="GE23">
        <v>5</v>
      </c>
      <c r="GF23">
        <v>4</v>
      </c>
      <c r="GG23">
        <v>5</v>
      </c>
      <c r="GH23">
        <v>4</v>
      </c>
      <c r="GI23">
        <v>4</v>
      </c>
      <c r="GJ23">
        <v>5</v>
      </c>
      <c r="GK23">
        <v>4</v>
      </c>
      <c r="GL23">
        <v>4</v>
      </c>
      <c r="GM23">
        <v>5</v>
      </c>
      <c r="GN23">
        <v>4</v>
      </c>
      <c r="GO23">
        <v>5</v>
      </c>
      <c r="GP23">
        <v>5</v>
      </c>
      <c r="GQ23">
        <v>5</v>
      </c>
      <c r="GR23">
        <v>4</v>
      </c>
      <c r="GS23">
        <v>4</v>
      </c>
      <c r="GT23">
        <v>3</v>
      </c>
      <c r="GU23">
        <v>5</v>
      </c>
      <c r="GV23">
        <v>3</v>
      </c>
      <c r="GW23">
        <v>5</v>
      </c>
      <c r="GX23">
        <v>4</v>
      </c>
      <c r="GY23">
        <v>3</v>
      </c>
      <c r="GZ23">
        <v>3</v>
      </c>
      <c r="HA23">
        <v>4</v>
      </c>
      <c r="HB23">
        <v>5</v>
      </c>
      <c r="HC23">
        <v>2</v>
      </c>
      <c r="HD23">
        <v>4</v>
      </c>
      <c r="HE23">
        <v>5</v>
      </c>
      <c r="HF23">
        <v>4</v>
      </c>
      <c r="HG23">
        <v>5</v>
      </c>
      <c r="HH23">
        <v>5</v>
      </c>
      <c r="HI23">
        <v>4</v>
      </c>
      <c r="HJ23">
        <v>2</v>
      </c>
      <c r="HK23">
        <v>3</v>
      </c>
      <c r="HL23">
        <v>5</v>
      </c>
      <c r="HM23">
        <v>4</v>
      </c>
      <c r="HN23">
        <v>4</v>
      </c>
      <c r="HO23">
        <v>4</v>
      </c>
      <c r="HP23">
        <v>5</v>
      </c>
      <c r="HQ23">
        <v>5</v>
      </c>
      <c r="HR23">
        <v>3</v>
      </c>
      <c r="HS23">
        <v>3</v>
      </c>
      <c r="HT23">
        <v>4</v>
      </c>
      <c r="HU23">
        <v>5</v>
      </c>
      <c r="HV23">
        <v>5</v>
      </c>
      <c r="HW23">
        <v>2</v>
      </c>
      <c r="HX23">
        <v>4</v>
      </c>
      <c r="HY23">
        <v>4</v>
      </c>
      <c r="HZ23">
        <v>5</v>
      </c>
      <c r="IA23">
        <v>3</v>
      </c>
      <c r="IB23">
        <v>4</v>
      </c>
      <c r="IC23">
        <v>4</v>
      </c>
      <c r="ID23">
        <v>4</v>
      </c>
      <c r="IE23">
        <v>4</v>
      </c>
      <c r="IF23">
        <v>5</v>
      </c>
      <c r="IG23">
        <v>4</v>
      </c>
      <c r="IH23">
        <v>3</v>
      </c>
      <c r="II23">
        <v>5</v>
      </c>
      <c r="IJ23">
        <v>3</v>
      </c>
      <c r="IK23">
        <v>5</v>
      </c>
      <c r="IL23">
        <v>4</v>
      </c>
      <c r="IM23">
        <v>4</v>
      </c>
      <c r="IN23">
        <v>3</v>
      </c>
      <c r="IO23">
        <v>3</v>
      </c>
      <c r="IP23">
        <v>4</v>
      </c>
      <c r="IQ23">
        <v>4</v>
      </c>
      <c r="IR23">
        <v>5</v>
      </c>
      <c r="IS23">
        <v>4</v>
      </c>
      <c r="IT23">
        <v>5</v>
      </c>
      <c r="IU23">
        <v>5</v>
      </c>
      <c r="IV23">
        <v>4</v>
      </c>
      <c r="IW23">
        <v>5</v>
      </c>
      <c r="IX23">
        <v>4</v>
      </c>
      <c r="IY23">
        <v>5</v>
      </c>
      <c r="IZ23">
        <v>4</v>
      </c>
      <c r="JA23">
        <v>5</v>
      </c>
      <c r="JB23">
        <v>4</v>
      </c>
      <c r="JC23">
        <v>3</v>
      </c>
      <c r="JD23">
        <v>4</v>
      </c>
      <c r="JE23">
        <v>4</v>
      </c>
      <c r="JF23">
        <v>1</v>
      </c>
      <c r="JG23">
        <v>5</v>
      </c>
      <c r="JH23">
        <v>4</v>
      </c>
      <c r="JI23">
        <v>4</v>
      </c>
      <c r="JJ23">
        <v>5</v>
      </c>
      <c r="JL23">
        <f t="shared" si="0"/>
        <v>99</v>
      </c>
      <c r="JM23">
        <f t="shared" si="1"/>
        <v>108</v>
      </c>
      <c r="JN23">
        <f t="shared" si="2"/>
        <v>51</v>
      </c>
      <c r="JO23">
        <f t="shared" si="3"/>
        <v>8</v>
      </c>
      <c r="JP23">
        <f t="shared" si="4"/>
        <v>3</v>
      </c>
    </row>
    <row r="24" spans="1:276">
      <c r="A24" t="s">
        <v>1185</v>
      </c>
      <c r="B24">
        <v>5</v>
      </c>
      <c r="C24">
        <v>4</v>
      </c>
      <c r="D24">
        <v>3</v>
      </c>
      <c r="E24">
        <v>4</v>
      </c>
      <c r="F24">
        <v>5</v>
      </c>
      <c r="G24">
        <v>5</v>
      </c>
      <c r="H24">
        <v>4</v>
      </c>
      <c r="I24">
        <v>4</v>
      </c>
      <c r="J24">
        <v>5</v>
      </c>
      <c r="K24">
        <v>5</v>
      </c>
      <c r="L24">
        <v>4</v>
      </c>
      <c r="M24">
        <v>3</v>
      </c>
      <c r="N24">
        <v>5</v>
      </c>
      <c r="O24">
        <v>3</v>
      </c>
      <c r="P24">
        <v>4</v>
      </c>
      <c r="Q24">
        <v>4</v>
      </c>
      <c r="R24">
        <v>4</v>
      </c>
      <c r="S24">
        <v>2</v>
      </c>
      <c r="T24">
        <v>4</v>
      </c>
      <c r="U24">
        <v>4</v>
      </c>
      <c r="V24">
        <v>4</v>
      </c>
      <c r="W24">
        <v>4</v>
      </c>
      <c r="X24">
        <v>5</v>
      </c>
      <c r="Y24">
        <v>3</v>
      </c>
      <c r="Z24">
        <v>4</v>
      </c>
      <c r="AA24">
        <v>3</v>
      </c>
      <c r="AB24">
        <v>5</v>
      </c>
      <c r="AC24">
        <v>4</v>
      </c>
      <c r="AD24">
        <v>3</v>
      </c>
      <c r="AE24">
        <v>5</v>
      </c>
      <c r="AF24">
        <v>4</v>
      </c>
      <c r="AG24">
        <v>4</v>
      </c>
      <c r="AH24">
        <v>5</v>
      </c>
      <c r="AI24">
        <v>5</v>
      </c>
      <c r="AJ24">
        <v>4</v>
      </c>
      <c r="AK24">
        <v>4</v>
      </c>
      <c r="AL24">
        <v>5</v>
      </c>
      <c r="AM24">
        <v>3</v>
      </c>
      <c r="AN24">
        <v>5</v>
      </c>
      <c r="AO24">
        <v>5</v>
      </c>
      <c r="AP24">
        <v>4</v>
      </c>
      <c r="AQ24">
        <v>4</v>
      </c>
      <c r="AR24">
        <v>4</v>
      </c>
      <c r="AS24">
        <v>4</v>
      </c>
      <c r="AT24">
        <v>5</v>
      </c>
      <c r="AU24">
        <v>4</v>
      </c>
      <c r="AV24">
        <v>5</v>
      </c>
      <c r="AW24">
        <v>2</v>
      </c>
      <c r="AX24">
        <v>3</v>
      </c>
      <c r="AY24">
        <v>4</v>
      </c>
      <c r="AZ24">
        <v>3</v>
      </c>
      <c r="BA24">
        <v>3</v>
      </c>
      <c r="BB24">
        <v>5</v>
      </c>
      <c r="BC24">
        <v>4</v>
      </c>
      <c r="BD24">
        <v>4</v>
      </c>
      <c r="BE24">
        <v>2</v>
      </c>
      <c r="BF24">
        <v>1</v>
      </c>
      <c r="BG24">
        <v>4</v>
      </c>
      <c r="BH24">
        <v>4</v>
      </c>
      <c r="BI24">
        <v>4</v>
      </c>
      <c r="BJ24">
        <v>5</v>
      </c>
      <c r="BK24">
        <v>3</v>
      </c>
      <c r="BL24">
        <v>3</v>
      </c>
      <c r="BM24">
        <v>3</v>
      </c>
      <c r="BN24">
        <v>4</v>
      </c>
      <c r="BO24">
        <v>4</v>
      </c>
      <c r="BP24">
        <v>5</v>
      </c>
      <c r="BQ24">
        <v>3</v>
      </c>
      <c r="BR24">
        <v>4</v>
      </c>
      <c r="BS24">
        <v>5</v>
      </c>
      <c r="BT24">
        <v>4</v>
      </c>
      <c r="BU24">
        <v>5</v>
      </c>
      <c r="BV24">
        <v>4</v>
      </c>
      <c r="BW24">
        <v>3</v>
      </c>
      <c r="BX24">
        <v>3</v>
      </c>
      <c r="BY24">
        <v>4</v>
      </c>
      <c r="BZ24">
        <v>2</v>
      </c>
      <c r="CA24">
        <v>3</v>
      </c>
      <c r="CB24">
        <v>4</v>
      </c>
      <c r="CC24">
        <v>5</v>
      </c>
      <c r="CD24">
        <v>2</v>
      </c>
      <c r="CE24">
        <v>4</v>
      </c>
      <c r="CF24">
        <v>3</v>
      </c>
      <c r="CG24">
        <v>4</v>
      </c>
      <c r="CH24">
        <v>5</v>
      </c>
      <c r="CI24">
        <v>4</v>
      </c>
      <c r="CJ24">
        <v>4</v>
      </c>
      <c r="CK24">
        <v>1</v>
      </c>
      <c r="CL24">
        <v>5</v>
      </c>
      <c r="CM24">
        <v>5</v>
      </c>
      <c r="CN24">
        <v>4</v>
      </c>
      <c r="CO24">
        <v>5</v>
      </c>
      <c r="CP24">
        <v>5</v>
      </c>
      <c r="CQ24">
        <v>3</v>
      </c>
      <c r="CR24">
        <v>4</v>
      </c>
      <c r="CS24">
        <v>4</v>
      </c>
      <c r="CT24">
        <v>4</v>
      </c>
      <c r="CU24">
        <v>3</v>
      </c>
      <c r="CV24">
        <v>3</v>
      </c>
      <c r="CW24">
        <v>4</v>
      </c>
      <c r="CX24">
        <v>4</v>
      </c>
      <c r="CY24">
        <v>4</v>
      </c>
      <c r="CZ24">
        <v>5</v>
      </c>
      <c r="DA24">
        <v>4</v>
      </c>
      <c r="DB24">
        <v>4</v>
      </c>
      <c r="DC24">
        <v>4</v>
      </c>
      <c r="DD24">
        <v>5</v>
      </c>
      <c r="DE24">
        <v>4</v>
      </c>
      <c r="DF24">
        <v>4</v>
      </c>
      <c r="DG24">
        <v>5</v>
      </c>
      <c r="DH24">
        <v>5</v>
      </c>
      <c r="DI24">
        <v>5</v>
      </c>
      <c r="DJ24">
        <v>5</v>
      </c>
      <c r="DK24">
        <v>4</v>
      </c>
      <c r="DL24">
        <v>4</v>
      </c>
      <c r="DM24">
        <v>4</v>
      </c>
      <c r="DN24">
        <v>3</v>
      </c>
      <c r="DO24">
        <v>4</v>
      </c>
      <c r="DP24">
        <v>5</v>
      </c>
      <c r="DQ24">
        <v>5</v>
      </c>
      <c r="DR24">
        <v>2</v>
      </c>
      <c r="DS24">
        <v>4</v>
      </c>
      <c r="DT24">
        <v>5</v>
      </c>
      <c r="DU24">
        <v>4</v>
      </c>
      <c r="DV24">
        <v>4</v>
      </c>
      <c r="DW24">
        <v>4</v>
      </c>
      <c r="DX24">
        <v>4</v>
      </c>
      <c r="DY24">
        <v>5</v>
      </c>
      <c r="DZ24">
        <v>5</v>
      </c>
      <c r="EA24">
        <v>2</v>
      </c>
      <c r="EB24">
        <v>5</v>
      </c>
      <c r="EC24">
        <v>3</v>
      </c>
      <c r="ED24">
        <v>3</v>
      </c>
      <c r="EE24">
        <v>4</v>
      </c>
      <c r="EF24">
        <v>4</v>
      </c>
      <c r="EG24">
        <v>5</v>
      </c>
      <c r="EH24">
        <v>2</v>
      </c>
      <c r="EI24">
        <v>5</v>
      </c>
      <c r="EJ24">
        <v>5</v>
      </c>
      <c r="EK24">
        <v>4</v>
      </c>
      <c r="EL24">
        <v>4</v>
      </c>
      <c r="EM24">
        <v>3</v>
      </c>
      <c r="EN24">
        <v>4</v>
      </c>
      <c r="EO24">
        <v>4</v>
      </c>
      <c r="EP24">
        <v>4</v>
      </c>
      <c r="EQ24">
        <v>4</v>
      </c>
      <c r="ER24">
        <v>4</v>
      </c>
      <c r="ES24">
        <v>3</v>
      </c>
      <c r="ET24">
        <v>4</v>
      </c>
      <c r="EU24">
        <v>3</v>
      </c>
      <c r="EV24">
        <v>4</v>
      </c>
      <c r="EW24">
        <v>3</v>
      </c>
      <c r="EX24">
        <v>5</v>
      </c>
      <c r="EY24">
        <v>3</v>
      </c>
      <c r="EZ24">
        <v>5</v>
      </c>
      <c r="FA24">
        <v>3</v>
      </c>
      <c r="FB24">
        <v>3</v>
      </c>
      <c r="FC24">
        <v>4</v>
      </c>
      <c r="FD24">
        <v>3</v>
      </c>
      <c r="FE24">
        <v>4</v>
      </c>
      <c r="FF24">
        <v>4</v>
      </c>
      <c r="FG24">
        <v>5</v>
      </c>
      <c r="FH24">
        <v>3</v>
      </c>
      <c r="FI24">
        <v>3</v>
      </c>
      <c r="FJ24">
        <v>4</v>
      </c>
      <c r="FK24">
        <v>3</v>
      </c>
      <c r="FL24">
        <v>5</v>
      </c>
      <c r="FM24">
        <v>5</v>
      </c>
      <c r="FN24">
        <v>3</v>
      </c>
      <c r="FO24">
        <v>5</v>
      </c>
      <c r="FP24">
        <v>4</v>
      </c>
      <c r="FQ24">
        <v>1</v>
      </c>
      <c r="FR24">
        <v>3</v>
      </c>
      <c r="FS24">
        <v>3</v>
      </c>
      <c r="FT24">
        <v>3</v>
      </c>
      <c r="FU24">
        <v>4</v>
      </c>
      <c r="FV24">
        <v>4</v>
      </c>
      <c r="FW24">
        <v>5</v>
      </c>
      <c r="FX24">
        <v>3</v>
      </c>
      <c r="FY24">
        <v>5</v>
      </c>
      <c r="FZ24">
        <v>3</v>
      </c>
      <c r="GA24">
        <v>3</v>
      </c>
      <c r="GB24">
        <v>4</v>
      </c>
      <c r="GC24">
        <v>2</v>
      </c>
      <c r="GD24">
        <v>2</v>
      </c>
      <c r="GE24">
        <v>5</v>
      </c>
      <c r="GF24">
        <v>4</v>
      </c>
      <c r="GG24">
        <v>5</v>
      </c>
      <c r="GH24">
        <v>4</v>
      </c>
      <c r="GI24">
        <v>4</v>
      </c>
      <c r="GJ24">
        <v>3</v>
      </c>
      <c r="GK24">
        <v>4</v>
      </c>
      <c r="GL24">
        <v>4</v>
      </c>
      <c r="GM24">
        <v>5</v>
      </c>
      <c r="GN24">
        <v>5</v>
      </c>
      <c r="GO24">
        <v>5</v>
      </c>
      <c r="GP24">
        <v>5</v>
      </c>
      <c r="GQ24">
        <v>5</v>
      </c>
      <c r="GR24">
        <v>4</v>
      </c>
      <c r="GS24">
        <v>4</v>
      </c>
      <c r="GT24">
        <v>3</v>
      </c>
      <c r="GU24">
        <v>5</v>
      </c>
      <c r="GV24">
        <v>3</v>
      </c>
      <c r="GW24">
        <v>5</v>
      </c>
      <c r="GX24">
        <v>4</v>
      </c>
      <c r="GY24">
        <v>4</v>
      </c>
      <c r="GZ24">
        <v>3</v>
      </c>
      <c r="HA24">
        <v>3</v>
      </c>
      <c r="HB24">
        <v>5</v>
      </c>
      <c r="HC24">
        <v>3</v>
      </c>
      <c r="HD24">
        <v>4</v>
      </c>
      <c r="HE24">
        <v>5</v>
      </c>
      <c r="HF24">
        <v>3</v>
      </c>
      <c r="HG24">
        <v>2</v>
      </c>
      <c r="HH24">
        <v>3</v>
      </c>
      <c r="HI24">
        <v>4</v>
      </c>
      <c r="HJ24">
        <v>2</v>
      </c>
      <c r="HK24">
        <v>3</v>
      </c>
      <c r="HL24">
        <v>5</v>
      </c>
      <c r="HM24">
        <v>3</v>
      </c>
      <c r="HN24">
        <v>4</v>
      </c>
      <c r="HO24">
        <v>3</v>
      </c>
      <c r="HP24">
        <v>5</v>
      </c>
      <c r="HQ24">
        <v>5</v>
      </c>
      <c r="HR24">
        <v>5</v>
      </c>
      <c r="HS24">
        <v>3</v>
      </c>
      <c r="HT24">
        <v>4</v>
      </c>
      <c r="HU24">
        <v>5</v>
      </c>
      <c r="HV24">
        <v>4</v>
      </c>
      <c r="HW24">
        <v>2</v>
      </c>
      <c r="HX24">
        <v>4</v>
      </c>
      <c r="HY24">
        <v>3</v>
      </c>
      <c r="HZ24">
        <v>5</v>
      </c>
      <c r="IA24">
        <v>3</v>
      </c>
      <c r="IB24">
        <v>4</v>
      </c>
      <c r="IC24">
        <v>4</v>
      </c>
      <c r="ID24">
        <v>4</v>
      </c>
      <c r="IE24">
        <v>4</v>
      </c>
      <c r="IF24">
        <v>5</v>
      </c>
      <c r="IG24">
        <v>4</v>
      </c>
      <c r="IH24">
        <v>3</v>
      </c>
      <c r="II24">
        <v>3</v>
      </c>
      <c r="IJ24">
        <v>3</v>
      </c>
      <c r="IK24">
        <v>3</v>
      </c>
      <c r="IL24">
        <v>4</v>
      </c>
      <c r="IM24">
        <v>4</v>
      </c>
      <c r="IN24">
        <v>4</v>
      </c>
      <c r="IO24">
        <v>4</v>
      </c>
      <c r="IP24">
        <v>3</v>
      </c>
      <c r="IQ24">
        <v>4</v>
      </c>
      <c r="IR24">
        <v>4</v>
      </c>
      <c r="IS24">
        <v>4</v>
      </c>
      <c r="IT24">
        <v>3</v>
      </c>
      <c r="IU24">
        <v>4</v>
      </c>
      <c r="IV24">
        <v>5</v>
      </c>
      <c r="IW24">
        <v>5</v>
      </c>
      <c r="IX24">
        <v>5</v>
      </c>
      <c r="IY24">
        <v>5</v>
      </c>
      <c r="IZ24">
        <v>4</v>
      </c>
      <c r="JA24">
        <v>5</v>
      </c>
      <c r="JB24">
        <v>4</v>
      </c>
      <c r="JC24">
        <v>2</v>
      </c>
      <c r="JD24">
        <v>3</v>
      </c>
      <c r="JE24">
        <v>3</v>
      </c>
      <c r="JF24">
        <v>1</v>
      </c>
      <c r="JG24">
        <v>5</v>
      </c>
      <c r="JH24">
        <v>4</v>
      </c>
      <c r="JI24">
        <v>4</v>
      </c>
      <c r="JJ24">
        <v>4</v>
      </c>
      <c r="JL24">
        <f t="shared" si="0"/>
        <v>74</v>
      </c>
      <c r="JM24">
        <f t="shared" si="1"/>
        <v>113</v>
      </c>
      <c r="JN24">
        <f t="shared" si="2"/>
        <v>64</v>
      </c>
      <c r="JO24">
        <f t="shared" si="3"/>
        <v>14</v>
      </c>
      <c r="JP24">
        <f t="shared" si="4"/>
        <v>4</v>
      </c>
    </row>
    <row r="25" spans="1:276">
      <c r="A25" t="s">
        <v>1186</v>
      </c>
      <c r="B25">
        <v>5</v>
      </c>
      <c r="C25">
        <v>4</v>
      </c>
      <c r="D25">
        <v>2</v>
      </c>
      <c r="E25">
        <v>5</v>
      </c>
      <c r="F25">
        <v>5</v>
      </c>
      <c r="G25">
        <v>2</v>
      </c>
      <c r="H25">
        <v>4</v>
      </c>
      <c r="I25">
        <v>4</v>
      </c>
      <c r="J25">
        <v>5</v>
      </c>
      <c r="K25">
        <v>5</v>
      </c>
      <c r="L25">
        <v>4</v>
      </c>
      <c r="M25">
        <v>3</v>
      </c>
      <c r="N25">
        <v>4</v>
      </c>
      <c r="O25">
        <v>3</v>
      </c>
      <c r="P25">
        <v>5</v>
      </c>
      <c r="Q25">
        <v>4</v>
      </c>
      <c r="R25">
        <v>3</v>
      </c>
      <c r="S25">
        <v>2</v>
      </c>
      <c r="T25">
        <v>5</v>
      </c>
      <c r="U25">
        <v>5</v>
      </c>
      <c r="V25">
        <v>4</v>
      </c>
      <c r="W25">
        <v>4</v>
      </c>
      <c r="X25">
        <v>5</v>
      </c>
      <c r="Y25">
        <v>1</v>
      </c>
      <c r="Z25">
        <v>4</v>
      </c>
      <c r="AA25">
        <v>5</v>
      </c>
      <c r="AB25">
        <v>5</v>
      </c>
      <c r="AC25">
        <v>5</v>
      </c>
      <c r="AD25">
        <v>3</v>
      </c>
      <c r="AE25">
        <v>4</v>
      </c>
      <c r="AF25">
        <v>3</v>
      </c>
      <c r="AG25">
        <v>3</v>
      </c>
      <c r="AH25">
        <v>5</v>
      </c>
      <c r="AI25">
        <v>5</v>
      </c>
      <c r="AJ25">
        <v>4</v>
      </c>
      <c r="AK25">
        <v>4</v>
      </c>
      <c r="AL25">
        <v>5</v>
      </c>
      <c r="AM25">
        <v>2</v>
      </c>
      <c r="AN25">
        <v>5</v>
      </c>
      <c r="AO25">
        <v>5</v>
      </c>
      <c r="AP25">
        <v>2</v>
      </c>
      <c r="AQ25">
        <v>5</v>
      </c>
      <c r="AR25">
        <v>4</v>
      </c>
      <c r="AS25">
        <v>4</v>
      </c>
      <c r="AT25">
        <v>4</v>
      </c>
      <c r="AU25">
        <v>5</v>
      </c>
      <c r="AV25">
        <v>5</v>
      </c>
      <c r="AW25">
        <v>2</v>
      </c>
      <c r="AX25">
        <v>4</v>
      </c>
      <c r="AY25">
        <v>4</v>
      </c>
      <c r="AZ25">
        <v>3</v>
      </c>
      <c r="BA25">
        <v>4</v>
      </c>
      <c r="BB25">
        <v>5</v>
      </c>
      <c r="BC25">
        <v>5</v>
      </c>
      <c r="BD25">
        <v>5</v>
      </c>
      <c r="BE25">
        <v>5</v>
      </c>
      <c r="BF25">
        <v>1</v>
      </c>
      <c r="BG25">
        <v>5</v>
      </c>
      <c r="BH25">
        <v>4</v>
      </c>
      <c r="BI25">
        <v>3</v>
      </c>
      <c r="BJ25">
        <v>5</v>
      </c>
      <c r="BK25">
        <v>3</v>
      </c>
      <c r="BL25">
        <v>5</v>
      </c>
      <c r="BM25">
        <v>5</v>
      </c>
      <c r="BN25">
        <v>5</v>
      </c>
      <c r="BO25">
        <v>3</v>
      </c>
      <c r="BP25">
        <v>4</v>
      </c>
      <c r="BQ25">
        <v>5</v>
      </c>
      <c r="BR25">
        <v>4</v>
      </c>
      <c r="BS25">
        <v>3</v>
      </c>
      <c r="BT25">
        <v>3</v>
      </c>
      <c r="BU25">
        <v>3</v>
      </c>
      <c r="BV25">
        <v>4</v>
      </c>
      <c r="BW25">
        <v>4</v>
      </c>
      <c r="BX25">
        <v>2</v>
      </c>
      <c r="BY25">
        <v>5</v>
      </c>
      <c r="BZ25">
        <v>4</v>
      </c>
      <c r="CA25">
        <v>4</v>
      </c>
      <c r="CB25">
        <v>5</v>
      </c>
      <c r="CC25">
        <v>5</v>
      </c>
      <c r="CD25">
        <v>4</v>
      </c>
      <c r="CE25">
        <v>5</v>
      </c>
      <c r="CF25">
        <v>2</v>
      </c>
      <c r="CG25">
        <v>4</v>
      </c>
      <c r="CH25">
        <v>4</v>
      </c>
      <c r="CI25">
        <v>3</v>
      </c>
      <c r="CJ25">
        <v>3</v>
      </c>
      <c r="CK25">
        <v>3</v>
      </c>
      <c r="CL25">
        <v>4</v>
      </c>
      <c r="CM25">
        <v>5</v>
      </c>
      <c r="CN25">
        <v>3</v>
      </c>
      <c r="CO25">
        <v>5</v>
      </c>
      <c r="CP25">
        <v>4</v>
      </c>
      <c r="CQ25">
        <v>2</v>
      </c>
      <c r="CR25">
        <v>4</v>
      </c>
      <c r="CS25">
        <v>4</v>
      </c>
      <c r="CT25">
        <v>4</v>
      </c>
      <c r="CU25">
        <v>3</v>
      </c>
      <c r="CV25">
        <v>4</v>
      </c>
      <c r="CW25">
        <v>2</v>
      </c>
      <c r="CX25">
        <v>5</v>
      </c>
      <c r="CY25">
        <v>4</v>
      </c>
      <c r="CZ25">
        <v>4</v>
      </c>
      <c r="DA25">
        <v>3</v>
      </c>
      <c r="DB25">
        <v>5</v>
      </c>
      <c r="DC25">
        <v>4</v>
      </c>
      <c r="DD25">
        <v>5</v>
      </c>
      <c r="DE25">
        <v>4</v>
      </c>
      <c r="DF25">
        <v>5</v>
      </c>
      <c r="DG25">
        <v>5</v>
      </c>
      <c r="DH25">
        <v>5</v>
      </c>
      <c r="DI25">
        <v>3</v>
      </c>
      <c r="DJ25">
        <v>5</v>
      </c>
      <c r="DK25">
        <v>4</v>
      </c>
      <c r="DL25">
        <v>4</v>
      </c>
      <c r="DM25">
        <v>3</v>
      </c>
      <c r="DN25">
        <v>4</v>
      </c>
      <c r="DO25">
        <v>5</v>
      </c>
      <c r="DP25">
        <v>3</v>
      </c>
      <c r="DQ25">
        <v>2</v>
      </c>
      <c r="DR25">
        <v>4</v>
      </c>
      <c r="DS25">
        <v>5</v>
      </c>
      <c r="DT25">
        <v>4</v>
      </c>
      <c r="DU25">
        <v>2</v>
      </c>
      <c r="DV25">
        <v>4</v>
      </c>
      <c r="DW25">
        <v>2</v>
      </c>
      <c r="DX25">
        <v>2</v>
      </c>
      <c r="DY25">
        <v>4</v>
      </c>
      <c r="DZ25">
        <v>5</v>
      </c>
      <c r="EA25">
        <v>4</v>
      </c>
      <c r="EB25">
        <v>5</v>
      </c>
      <c r="EC25">
        <v>4</v>
      </c>
      <c r="ED25">
        <v>3</v>
      </c>
      <c r="EE25">
        <v>2</v>
      </c>
      <c r="EF25">
        <v>5</v>
      </c>
      <c r="EG25">
        <v>3</v>
      </c>
      <c r="EH25">
        <v>2</v>
      </c>
      <c r="EI25">
        <v>5</v>
      </c>
      <c r="EJ25">
        <v>5</v>
      </c>
      <c r="EK25">
        <v>4</v>
      </c>
      <c r="EL25">
        <v>3</v>
      </c>
      <c r="EM25">
        <v>4</v>
      </c>
      <c r="EN25">
        <v>2</v>
      </c>
      <c r="EO25">
        <v>3</v>
      </c>
      <c r="EP25">
        <v>2</v>
      </c>
      <c r="EQ25">
        <v>4</v>
      </c>
      <c r="ER25">
        <v>4</v>
      </c>
      <c r="ES25">
        <v>4</v>
      </c>
      <c r="ET25">
        <v>5</v>
      </c>
      <c r="EU25">
        <v>4</v>
      </c>
      <c r="EV25">
        <v>2</v>
      </c>
      <c r="EW25">
        <v>1</v>
      </c>
      <c r="EX25">
        <v>5</v>
      </c>
      <c r="EY25">
        <v>3</v>
      </c>
      <c r="EZ25">
        <v>5</v>
      </c>
      <c r="FA25">
        <v>4</v>
      </c>
      <c r="FB25">
        <v>3</v>
      </c>
      <c r="FC25">
        <v>4</v>
      </c>
      <c r="FD25">
        <v>3</v>
      </c>
      <c r="FE25">
        <v>4</v>
      </c>
      <c r="FF25">
        <v>4</v>
      </c>
      <c r="FG25">
        <v>5</v>
      </c>
      <c r="FH25">
        <v>2</v>
      </c>
      <c r="FI25">
        <v>1</v>
      </c>
      <c r="FJ25">
        <v>2</v>
      </c>
      <c r="FK25">
        <v>4</v>
      </c>
      <c r="FL25">
        <v>3</v>
      </c>
      <c r="FM25">
        <v>4</v>
      </c>
      <c r="FN25">
        <v>2</v>
      </c>
      <c r="FO25">
        <v>4</v>
      </c>
      <c r="FP25">
        <v>4</v>
      </c>
      <c r="FQ25">
        <v>1</v>
      </c>
      <c r="FR25">
        <v>2</v>
      </c>
      <c r="FS25">
        <v>3</v>
      </c>
      <c r="FT25">
        <v>4</v>
      </c>
      <c r="FU25">
        <v>4</v>
      </c>
      <c r="FV25">
        <v>4</v>
      </c>
      <c r="FW25">
        <v>4</v>
      </c>
      <c r="FX25">
        <v>2</v>
      </c>
      <c r="FY25">
        <v>5</v>
      </c>
      <c r="FZ25">
        <v>4</v>
      </c>
      <c r="GA25">
        <v>3</v>
      </c>
      <c r="GB25">
        <v>3</v>
      </c>
      <c r="GC25">
        <v>4</v>
      </c>
      <c r="GD25">
        <v>4</v>
      </c>
      <c r="GE25">
        <v>5</v>
      </c>
      <c r="GF25">
        <v>3</v>
      </c>
      <c r="GG25">
        <v>5</v>
      </c>
      <c r="GH25">
        <v>4</v>
      </c>
      <c r="GI25">
        <v>3</v>
      </c>
      <c r="GJ25">
        <v>2</v>
      </c>
      <c r="GK25">
        <v>3</v>
      </c>
      <c r="GL25">
        <v>4</v>
      </c>
      <c r="GM25">
        <v>5</v>
      </c>
      <c r="GN25">
        <v>5</v>
      </c>
      <c r="GO25">
        <v>3</v>
      </c>
      <c r="GP25">
        <v>5</v>
      </c>
      <c r="GQ25">
        <v>2</v>
      </c>
      <c r="GR25">
        <v>4</v>
      </c>
      <c r="GS25">
        <v>4</v>
      </c>
      <c r="GT25">
        <v>2</v>
      </c>
      <c r="GU25">
        <v>5</v>
      </c>
      <c r="GV25">
        <v>3</v>
      </c>
      <c r="GW25">
        <v>5</v>
      </c>
      <c r="GX25">
        <v>4</v>
      </c>
      <c r="GY25">
        <v>3</v>
      </c>
      <c r="GZ25">
        <v>3</v>
      </c>
      <c r="HA25">
        <v>3</v>
      </c>
      <c r="HB25">
        <v>5</v>
      </c>
      <c r="HC25">
        <v>3</v>
      </c>
      <c r="HD25">
        <v>4</v>
      </c>
      <c r="HE25">
        <v>4</v>
      </c>
      <c r="HF25">
        <v>2</v>
      </c>
      <c r="HG25">
        <v>3</v>
      </c>
      <c r="HH25">
        <v>2</v>
      </c>
      <c r="HI25">
        <v>2</v>
      </c>
      <c r="HJ25">
        <v>5</v>
      </c>
      <c r="HK25">
        <v>4</v>
      </c>
      <c r="HL25">
        <v>4</v>
      </c>
      <c r="HM25">
        <v>4</v>
      </c>
      <c r="HN25">
        <v>3</v>
      </c>
      <c r="HO25">
        <v>3</v>
      </c>
      <c r="HP25">
        <v>5</v>
      </c>
      <c r="HQ25">
        <v>4</v>
      </c>
      <c r="HR25">
        <v>4</v>
      </c>
      <c r="HS25">
        <v>4</v>
      </c>
      <c r="HT25">
        <v>5</v>
      </c>
      <c r="HU25">
        <v>5</v>
      </c>
      <c r="HV25">
        <v>5</v>
      </c>
      <c r="HW25">
        <v>2</v>
      </c>
      <c r="HX25">
        <v>4</v>
      </c>
      <c r="HY25">
        <v>5</v>
      </c>
      <c r="HZ25">
        <v>5</v>
      </c>
      <c r="IA25">
        <v>3</v>
      </c>
      <c r="IB25">
        <v>5</v>
      </c>
      <c r="IC25">
        <v>3</v>
      </c>
      <c r="ID25">
        <v>5</v>
      </c>
      <c r="IE25">
        <v>4</v>
      </c>
      <c r="IF25">
        <v>3</v>
      </c>
      <c r="IG25">
        <v>3</v>
      </c>
      <c r="IH25">
        <v>2</v>
      </c>
      <c r="II25">
        <v>3</v>
      </c>
      <c r="IJ25">
        <v>3</v>
      </c>
      <c r="IK25">
        <v>3</v>
      </c>
      <c r="IL25">
        <v>4</v>
      </c>
      <c r="IM25">
        <v>4</v>
      </c>
      <c r="IN25">
        <v>4</v>
      </c>
      <c r="IO25">
        <v>2</v>
      </c>
      <c r="IP25">
        <v>4</v>
      </c>
      <c r="IQ25">
        <v>4</v>
      </c>
      <c r="IR25">
        <v>4</v>
      </c>
      <c r="IS25">
        <v>3</v>
      </c>
      <c r="IT25">
        <v>2</v>
      </c>
      <c r="IU25">
        <v>3</v>
      </c>
      <c r="IV25">
        <v>4</v>
      </c>
      <c r="IW25">
        <v>4</v>
      </c>
      <c r="IX25">
        <v>5</v>
      </c>
      <c r="IY25">
        <v>3</v>
      </c>
      <c r="IZ25">
        <v>4</v>
      </c>
      <c r="JA25">
        <v>5</v>
      </c>
      <c r="JB25">
        <v>4</v>
      </c>
      <c r="JC25">
        <v>3</v>
      </c>
      <c r="JD25">
        <v>3</v>
      </c>
      <c r="JE25">
        <v>2</v>
      </c>
      <c r="JF25">
        <v>3</v>
      </c>
      <c r="JG25">
        <v>5</v>
      </c>
      <c r="JH25">
        <v>4</v>
      </c>
      <c r="JI25">
        <v>5</v>
      </c>
      <c r="JJ25">
        <v>5</v>
      </c>
      <c r="JL25">
        <f t="shared" si="0"/>
        <v>77</v>
      </c>
      <c r="JM25">
        <f t="shared" si="1"/>
        <v>94</v>
      </c>
      <c r="JN25">
        <f t="shared" si="2"/>
        <v>58</v>
      </c>
      <c r="JO25">
        <f t="shared" si="3"/>
        <v>35</v>
      </c>
      <c r="JP25">
        <f t="shared" si="4"/>
        <v>5</v>
      </c>
    </row>
    <row r="26" spans="1:276">
      <c r="A26" t="s">
        <v>1187</v>
      </c>
      <c r="B26">
        <v>5</v>
      </c>
      <c r="C26">
        <v>4</v>
      </c>
      <c r="D26">
        <v>3</v>
      </c>
      <c r="E26">
        <v>4</v>
      </c>
      <c r="F26">
        <v>5</v>
      </c>
      <c r="G26">
        <v>5</v>
      </c>
      <c r="H26">
        <v>5</v>
      </c>
      <c r="I26">
        <v>4</v>
      </c>
      <c r="J26">
        <v>5</v>
      </c>
      <c r="K26">
        <v>5</v>
      </c>
      <c r="L26">
        <v>5</v>
      </c>
      <c r="M26">
        <v>3</v>
      </c>
      <c r="N26">
        <v>2</v>
      </c>
      <c r="O26">
        <v>3</v>
      </c>
      <c r="P26">
        <v>3</v>
      </c>
      <c r="Q26">
        <v>4</v>
      </c>
      <c r="R26">
        <v>4</v>
      </c>
      <c r="S26">
        <v>3</v>
      </c>
      <c r="T26">
        <v>4</v>
      </c>
      <c r="U26">
        <v>5</v>
      </c>
      <c r="V26">
        <v>3</v>
      </c>
      <c r="W26">
        <v>4</v>
      </c>
      <c r="X26">
        <v>5</v>
      </c>
      <c r="Y26">
        <v>4</v>
      </c>
      <c r="Z26">
        <v>4</v>
      </c>
      <c r="AA26">
        <v>2</v>
      </c>
      <c r="AB26">
        <v>4</v>
      </c>
      <c r="AC26">
        <v>3</v>
      </c>
      <c r="AD26">
        <v>3</v>
      </c>
      <c r="AE26">
        <v>3</v>
      </c>
      <c r="AF26">
        <v>4</v>
      </c>
      <c r="AG26">
        <v>5</v>
      </c>
      <c r="AH26">
        <v>3</v>
      </c>
      <c r="AI26">
        <v>3</v>
      </c>
      <c r="AJ26">
        <v>5</v>
      </c>
      <c r="AK26">
        <v>3</v>
      </c>
      <c r="AL26">
        <v>5</v>
      </c>
      <c r="AM26">
        <v>3</v>
      </c>
      <c r="AN26">
        <v>4</v>
      </c>
      <c r="AO26">
        <v>3</v>
      </c>
      <c r="AP26">
        <v>3</v>
      </c>
      <c r="AQ26">
        <v>3</v>
      </c>
      <c r="AR26">
        <v>4</v>
      </c>
      <c r="AS26">
        <v>4</v>
      </c>
      <c r="AT26">
        <v>4</v>
      </c>
      <c r="AU26">
        <v>3</v>
      </c>
      <c r="AV26">
        <v>3</v>
      </c>
      <c r="AW26">
        <v>2</v>
      </c>
      <c r="AX26">
        <v>3</v>
      </c>
      <c r="AY26">
        <v>4</v>
      </c>
      <c r="AZ26">
        <v>3</v>
      </c>
      <c r="BA26">
        <v>4</v>
      </c>
      <c r="BB26">
        <v>5</v>
      </c>
      <c r="BC26">
        <v>4</v>
      </c>
      <c r="BD26">
        <v>5</v>
      </c>
      <c r="BE26">
        <v>4</v>
      </c>
      <c r="BF26">
        <v>2</v>
      </c>
      <c r="BG26">
        <v>5</v>
      </c>
      <c r="BH26">
        <v>4</v>
      </c>
      <c r="BI26">
        <v>2</v>
      </c>
      <c r="BJ26">
        <v>4</v>
      </c>
      <c r="BK26">
        <v>4</v>
      </c>
      <c r="BL26">
        <v>3</v>
      </c>
      <c r="BM26">
        <v>4</v>
      </c>
      <c r="BN26">
        <v>3</v>
      </c>
      <c r="BO26">
        <v>3</v>
      </c>
      <c r="BP26">
        <v>4</v>
      </c>
      <c r="BQ26">
        <v>3</v>
      </c>
      <c r="BR26">
        <v>4</v>
      </c>
      <c r="BS26">
        <v>3</v>
      </c>
      <c r="BT26">
        <v>3</v>
      </c>
      <c r="BU26">
        <v>3</v>
      </c>
      <c r="BV26">
        <v>5</v>
      </c>
      <c r="BW26">
        <v>4</v>
      </c>
      <c r="BX26">
        <v>3</v>
      </c>
      <c r="BY26">
        <v>5</v>
      </c>
      <c r="BZ26">
        <v>4</v>
      </c>
      <c r="CA26">
        <v>4</v>
      </c>
      <c r="CB26">
        <v>5</v>
      </c>
      <c r="CC26">
        <v>5</v>
      </c>
      <c r="CD26">
        <v>4</v>
      </c>
      <c r="CE26">
        <v>4</v>
      </c>
      <c r="CF26">
        <v>4</v>
      </c>
      <c r="CG26">
        <v>3</v>
      </c>
      <c r="CH26">
        <v>4</v>
      </c>
      <c r="CI26">
        <v>4</v>
      </c>
      <c r="CJ26">
        <v>4</v>
      </c>
      <c r="CK26">
        <v>2</v>
      </c>
      <c r="CL26">
        <v>4</v>
      </c>
      <c r="CM26">
        <v>5</v>
      </c>
      <c r="CN26">
        <v>4</v>
      </c>
      <c r="CO26">
        <v>4</v>
      </c>
      <c r="CP26">
        <v>4</v>
      </c>
      <c r="CQ26">
        <v>2</v>
      </c>
      <c r="CR26">
        <v>4</v>
      </c>
      <c r="CS26">
        <v>5</v>
      </c>
      <c r="CT26">
        <v>4</v>
      </c>
      <c r="CU26">
        <v>3</v>
      </c>
      <c r="CV26">
        <v>3</v>
      </c>
      <c r="CW26">
        <v>3</v>
      </c>
      <c r="CX26">
        <v>4</v>
      </c>
      <c r="CY26">
        <v>4</v>
      </c>
      <c r="CZ26">
        <v>4</v>
      </c>
      <c r="DA26">
        <v>3</v>
      </c>
      <c r="DB26">
        <v>5</v>
      </c>
      <c r="DC26">
        <v>3</v>
      </c>
      <c r="DD26">
        <v>5</v>
      </c>
      <c r="DE26">
        <v>4</v>
      </c>
      <c r="DF26">
        <v>2</v>
      </c>
      <c r="DG26">
        <v>5</v>
      </c>
      <c r="DH26">
        <v>4</v>
      </c>
      <c r="DI26">
        <v>3</v>
      </c>
      <c r="DJ26">
        <v>5</v>
      </c>
      <c r="DK26">
        <v>4</v>
      </c>
      <c r="DL26">
        <v>5</v>
      </c>
      <c r="DM26">
        <v>3</v>
      </c>
      <c r="DN26">
        <v>3</v>
      </c>
      <c r="DO26">
        <v>5</v>
      </c>
      <c r="DP26">
        <v>2</v>
      </c>
      <c r="DQ26">
        <v>4</v>
      </c>
      <c r="DR26">
        <v>3</v>
      </c>
      <c r="DS26">
        <v>4</v>
      </c>
      <c r="DT26">
        <v>4</v>
      </c>
      <c r="DU26">
        <v>4</v>
      </c>
      <c r="DV26">
        <v>4</v>
      </c>
      <c r="DW26">
        <v>4</v>
      </c>
      <c r="DX26">
        <v>4</v>
      </c>
      <c r="DY26">
        <v>4</v>
      </c>
      <c r="DZ26">
        <v>5</v>
      </c>
      <c r="EA26">
        <v>5</v>
      </c>
      <c r="EB26">
        <v>5</v>
      </c>
      <c r="EC26">
        <v>4</v>
      </c>
      <c r="ED26">
        <v>1</v>
      </c>
      <c r="EE26">
        <v>3</v>
      </c>
      <c r="EF26">
        <v>5</v>
      </c>
      <c r="EG26">
        <v>5</v>
      </c>
      <c r="EH26">
        <v>4</v>
      </c>
      <c r="EI26">
        <v>4</v>
      </c>
      <c r="EJ26">
        <v>5</v>
      </c>
      <c r="EK26">
        <v>3</v>
      </c>
      <c r="EL26">
        <v>4</v>
      </c>
      <c r="EM26">
        <v>3</v>
      </c>
      <c r="EN26">
        <v>4</v>
      </c>
      <c r="EO26">
        <v>4</v>
      </c>
      <c r="EP26">
        <v>2</v>
      </c>
      <c r="EQ26">
        <v>2</v>
      </c>
      <c r="ER26">
        <v>2</v>
      </c>
      <c r="ES26">
        <v>4</v>
      </c>
      <c r="ET26">
        <v>3</v>
      </c>
      <c r="EU26">
        <v>3</v>
      </c>
      <c r="EV26">
        <v>5</v>
      </c>
      <c r="EW26">
        <v>3</v>
      </c>
      <c r="EX26">
        <v>5</v>
      </c>
      <c r="EY26">
        <v>3</v>
      </c>
      <c r="EZ26">
        <v>5</v>
      </c>
      <c r="FA26">
        <v>4</v>
      </c>
      <c r="FB26">
        <v>2</v>
      </c>
      <c r="FC26">
        <v>4</v>
      </c>
      <c r="FD26">
        <v>2</v>
      </c>
      <c r="FE26">
        <v>4</v>
      </c>
      <c r="FF26">
        <v>5</v>
      </c>
      <c r="FG26">
        <v>5</v>
      </c>
      <c r="FH26">
        <v>3</v>
      </c>
      <c r="FI26">
        <v>3</v>
      </c>
      <c r="FJ26">
        <v>4</v>
      </c>
      <c r="FK26">
        <v>4</v>
      </c>
      <c r="FL26">
        <v>3</v>
      </c>
      <c r="FM26">
        <v>4</v>
      </c>
      <c r="FN26">
        <v>3</v>
      </c>
      <c r="FO26">
        <v>4</v>
      </c>
      <c r="FP26">
        <v>4</v>
      </c>
      <c r="FQ26">
        <v>1</v>
      </c>
      <c r="FR26">
        <v>2</v>
      </c>
      <c r="FS26">
        <v>3</v>
      </c>
      <c r="FT26">
        <v>2</v>
      </c>
      <c r="FU26">
        <v>5</v>
      </c>
      <c r="FV26">
        <v>3</v>
      </c>
      <c r="FW26">
        <v>4</v>
      </c>
      <c r="FX26">
        <v>3</v>
      </c>
      <c r="FY26">
        <v>5</v>
      </c>
      <c r="FZ26">
        <v>3</v>
      </c>
      <c r="GA26">
        <v>3</v>
      </c>
      <c r="GB26">
        <v>3</v>
      </c>
      <c r="GC26">
        <v>3</v>
      </c>
      <c r="GD26">
        <v>3</v>
      </c>
      <c r="GE26">
        <v>5</v>
      </c>
      <c r="GF26">
        <v>3</v>
      </c>
      <c r="GG26">
        <v>5</v>
      </c>
      <c r="GH26">
        <v>5</v>
      </c>
      <c r="GI26">
        <v>3</v>
      </c>
      <c r="GJ26">
        <v>3</v>
      </c>
      <c r="GK26">
        <v>5</v>
      </c>
      <c r="GL26">
        <v>4</v>
      </c>
      <c r="GM26">
        <v>5</v>
      </c>
      <c r="GN26">
        <v>3</v>
      </c>
      <c r="GO26">
        <v>4</v>
      </c>
      <c r="GP26">
        <v>4</v>
      </c>
      <c r="GQ26">
        <v>4</v>
      </c>
      <c r="GR26">
        <v>4</v>
      </c>
      <c r="GS26">
        <v>4</v>
      </c>
      <c r="GT26">
        <v>3</v>
      </c>
      <c r="GU26">
        <v>2</v>
      </c>
      <c r="GV26">
        <v>4</v>
      </c>
      <c r="GW26">
        <v>5</v>
      </c>
      <c r="GX26">
        <v>4</v>
      </c>
      <c r="GY26">
        <v>5</v>
      </c>
      <c r="GZ26">
        <v>2</v>
      </c>
      <c r="HA26">
        <v>4</v>
      </c>
      <c r="HB26">
        <v>2</v>
      </c>
      <c r="HC26">
        <v>3</v>
      </c>
      <c r="HD26">
        <v>4</v>
      </c>
      <c r="HE26">
        <v>5</v>
      </c>
      <c r="HF26">
        <v>2</v>
      </c>
      <c r="HG26">
        <v>5</v>
      </c>
      <c r="HH26">
        <v>4</v>
      </c>
      <c r="HI26">
        <v>3</v>
      </c>
      <c r="HJ26">
        <v>3</v>
      </c>
      <c r="HK26">
        <v>4</v>
      </c>
      <c r="HL26">
        <v>4</v>
      </c>
      <c r="HM26">
        <v>4</v>
      </c>
      <c r="HN26">
        <v>4</v>
      </c>
      <c r="HO26">
        <v>3</v>
      </c>
      <c r="HP26">
        <v>5</v>
      </c>
      <c r="HQ26">
        <v>2</v>
      </c>
      <c r="HR26">
        <v>2</v>
      </c>
      <c r="HS26">
        <v>4</v>
      </c>
      <c r="HT26">
        <v>4</v>
      </c>
      <c r="HU26">
        <v>4</v>
      </c>
      <c r="HV26">
        <v>5</v>
      </c>
      <c r="HW26">
        <v>3</v>
      </c>
      <c r="HX26">
        <v>4</v>
      </c>
      <c r="HY26">
        <v>5</v>
      </c>
      <c r="HZ26">
        <v>5</v>
      </c>
      <c r="IA26">
        <v>2</v>
      </c>
      <c r="IB26">
        <v>4</v>
      </c>
      <c r="IC26">
        <v>4</v>
      </c>
      <c r="ID26">
        <v>5</v>
      </c>
      <c r="IE26">
        <v>5</v>
      </c>
      <c r="IF26">
        <v>4</v>
      </c>
      <c r="IG26">
        <v>4</v>
      </c>
      <c r="IH26">
        <v>3</v>
      </c>
      <c r="II26">
        <v>3</v>
      </c>
      <c r="IJ26">
        <v>3</v>
      </c>
      <c r="IK26">
        <v>5</v>
      </c>
      <c r="IL26">
        <v>3</v>
      </c>
      <c r="IM26">
        <v>4</v>
      </c>
      <c r="IN26">
        <v>2</v>
      </c>
      <c r="IO26">
        <v>3</v>
      </c>
      <c r="IP26">
        <v>3</v>
      </c>
      <c r="IQ26">
        <v>4</v>
      </c>
      <c r="IR26">
        <v>5</v>
      </c>
      <c r="IS26">
        <v>3</v>
      </c>
      <c r="IT26">
        <v>2</v>
      </c>
      <c r="IU26">
        <v>4</v>
      </c>
      <c r="IV26">
        <v>5</v>
      </c>
      <c r="IW26">
        <v>3</v>
      </c>
      <c r="IX26">
        <v>5</v>
      </c>
      <c r="IY26">
        <v>3</v>
      </c>
      <c r="IZ26">
        <v>4</v>
      </c>
      <c r="JA26">
        <v>4</v>
      </c>
      <c r="JB26">
        <v>4</v>
      </c>
      <c r="JC26">
        <v>3</v>
      </c>
      <c r="JD26">
        <v>3</v>
      </c>
      <c r="JE26">
        <v>2</v>
      </c>
      <c r="JF26">
        <v>3</v>
      </c>
      <c r="JG26">
        <v>5</v>
      </c>
      <c r="JH26">
        <v>4</v>
      </c>
      <c r="JI26">
        <v>3</v>
      </c>
      <c r="JJ26">
        <v>4</v>
      </c>
      <c r="JL26">
        <f t="shared" si="0"/>
        <v>60</v>
      </c>
      <c r="JM26">
        <f t="shared" si="1"/>
        <v>101</v>
      </c>
      <c r="JN26">
        <f t="shared" si="2"/>
        <v>80</v>
      </c>
      <c r="JO26">
        <f t="shared" si="3"/>
        <v>26</v>
      </c>
      <c r="JP26">
        <f t="shared" si="4"/>
        <v>2</v>
      </c>
    </row>
    <row r="27" spans="1:276">
      <c r="A27" t="s">
        <v>1188</v>
      </c>
      <c r="B27">
        <v>5</v>
      </c>
      <c r="C27">
        <v>4</v>
      </c>
      <c r="D27">
        <v>4</v>
      </c>
      <c r="E27">
        <v>3</v>
      </c>
      <c r="F27">
        <v>5</v>
      </c>
      <c r="G27">
        <v>5</v>
      </c>
      <c r="H27">
        <v>5</v>
      </c>
      <c r="I27">
        <v>4</v>
      </c>
      <c r="J27">
        <v>5</v>
      </c>
      <c r="K27">
        <v>5</v>
      </c>
      <c r="L27">
        <v>5</v>
      </c>
      <c r="M27">
        <v>2</v>
      </c>
      <c r="N27">
        <v>5</v>
      </c>
      <c r="O27">
        <v>3</v>
      </c>
      <c r="P27">
        <v>5</v>
      </c>
      <c r="Q27">
        <v>4</v>
      </c>
      <c r="R27">
        <v>4</v>
      </c>
      <c r="S27">
        <v>3</v>
      </c>
      <c r="T27">
        <v>4</v>
      </c>
      <c r="U27">
        <v>5</v>
      </c>
      <c r="V27">
        <v>3</v>
      </c>
      <c r="W27">
        <v>4</v>
      </c>
      <c r="X27">
        <v>5</v>
      </c>
      <c r="Y27">
        <v>2</v>
      </c>
      <c r="Z27">
        <v>4</v>
      </c>
      <c r="AA27">
        <v>5</v>
      </c>
      <c r="AB27">
        <v>4</v>
      </c>
      <c r="AC27">
        <v>4</v>
      </c>
      <c r="AD27">
        <v>4</v>
      </c>
      <c r="AE27">
        <v>5</v>
      </c>
      <c r="AF27">
        <v>4</v>
      </c>
      <c r="AG27">
        <v>4</v>
      </c>
      <c r="AH27">
        <v>3</v>
      </c>
      <c r="AI27">
        <v>3</v>
      </c>
      <c r="AJ27">
        <v>4</v>
      </c>
      <c r="AK27">
        <v>5</v>
      </c>
      <c r="AL27">
        <v>4</v>
      </c>
      <c r="AM27">
        <v>2</v>
      </c>
      <c r="AN27">
        <v>4</v>
      </c>
      <c r="AO27">
        <v>4</v>
      </c>
      <c r="AP27">
        <v>5</v>
      </c>
      <c r="AQ27">
        <v>3</v>
      </c>
      <c r="AR27">
        <v>4</v>
      </c>
      <c r="AS27">
        <v>5</v>
      </c>
      <c r="AT27">
        <v>5</v>
      </c>
      <c r="AU27">
        <v>2</v>
      </c>
      <c r="AV27">
        <v>3</v>
      </c>
      <c r="AW27">
        <v>2</v>
      </c>
      <c r="AX27">
        <v>4</v>
      </c>
      <c r="AY27">
        <v>5</v>
      </c>
      <c r="AZ27">
        <v>3</v>
      </c>
      <c r="BA27">
        <v>4</v>
      </c>
      <c r="BB27">
        <v>5</v>
      </c>
      <c r="BC27">
        <v>4</v>
      </c>
      <c r="BD27">
        <v>5</v>
      </c>
      <c r="BE27">
        <v>4</v>
      </c>
      <c r="BF27">
        <v>4</v>
      </c>
      <c r="BG27">
        <v>4</v>
      </c>
      <c r="BH27">
        <v>4</v>
      </c>
      <c r="BI27">
        <v>4</v>
      </c>
      <c r="BJ27">
        <v>5</v>
      </c>
      <c r="BK27">
        <v>5</v>
      </c>
      <c r="BL27">
        <v>4</v>
      </c>
      <c r="BM27">
        <v>4</v>
      </c>
      <c r="BN27">
        <v>4</v>
      </c>
      <c r="BO27">
        <v>4</v>
      </c>
      <c r="BP27">
        <v>4</v>
      </c>
      <c r="BQ27">
        <v>5</v>
      </c>
      <c r="BR27">
        <v>4</v>
      </c>
      <c r="BS27">
        <v>4</v>
      </c>
      <c r="BT27">
        <v>3</v>
      </c>
      <c r="BU27">
        <v>4</v>
      </c>
      <c r="BV27">
        <v>3</v>
      </c>
      <c r="BW27">
        <v>5</v>
      </c>
      <c r="BX27">
        <v>3</v>
      </c>
      <c r="BY27">
        <v>5</v>
      </c>
      <c r="BZ27">
        <v>4</v>
      </c>
      <c r="CA27">
        <v>3</v>
      </c>
      <c r="CB27">
        <v>5</v>
      </c>
      <c r="CC27">
        <v>5</v>
      </c>
      <c r="CD27">
        <v>4</v>
      </c>
      <c r="CE27">
        <v>4</v>
      </c>
      <c r="CF27">
        <v>5</v>
      </c>
      <c r="CG27">
        <v>3</v>
      </c>
      <c r="CH27">
        <v>5</v>
      </c>
      <c r="CI27">
        <v>5</v>
      </c>
      <c r="CJ27">
        <v>5</v>
      </c>
      <c r="CK27">
        <v>4</v>
      </c>
      <c r="CL27">
        <v>3</v>
      </c>
      <c r="CM27">
        <v>4</v>
      </c>
      <c r="CN27">
        <v>5</v>
      </c>
      <c r="CO27">
        <v>5</v>
      </c>
      <c r="CP27">
        <v>5</v>
      </c>
      <c r="CQ27">
        <v>2</v>
      </c>
      <c r="CR27">
        <v>5</v>
      </c>
      <c r="CS27">
        <v>5</v>
      </c>
      <c r="CT27">
        <v>5</v>
      </c>
      <c r="CU27">
        <v>3</v>
      </c>
      <c r="CV27">
        <v>4</v>
      </c>
      <c r="CW27">
        <v>3</v>
      </c>
      <c r="CX27">
        <v>4</v>
      </c>
      <c r="CY27">
        <v>4</v>
      </c>
      <c r="CZ27">
        <v>4</v>
      </c>
      <c r="DA27">
        <v>4</v>
      </c>
      <c r="DB27">
        <v>5</v>
      </c>
      <c r="DC27">
        <v>5</v>
      </c>
      <c r="DD27">
        <v>5</v>
      </c>
      <c r="DE27">
        <v>3</v>
      </c>
      <c r="DF27">
        <v>4</v>
      </c>
      <c r="DG27">
        <v>5</v>
      </c>
      <c r="DH27">
        <v>5</v>
      </c>
      <c r="DI27">
        <v>4</v>
      </c>
      <c r="DJ27">
        <v>4</v>
      </c>
      <c r="DK27">
        <v>5</v>
      </c>
      <c r="DL27">
        <v>4</v>
      </c>
      <c r="DM27">
        <v>2</v>
      </c>
      <c r="DN27">
        <v>4</v>
      </c>
      <c r="DO27">
        <v>3</v>
      </c>
      <c r="DP27">
        <v>3</v>
      </c>
      <c r="DQ27">
        <v>5</v>
      </c>
      <c r="DR27">
        <v>4</v>
      </c>
      <c r="DS27">
        <v>5</v>
      </c>
      <c r="DT27">
        <v>5</v>
      </c>
      <c r="DU27">
        <v>5</v>
      </c>
      <c r="DV27">
        <v>4</v>
      </c>
      <c r="DW27">
        <v>5</v>
      </c>
      <c r="DX27">
        <v>5</v>
      </c>
      <c r="DY27">
        <v>5</v>
      </c>
      <c r="DZ27">
        <v>4</v>
      </c>
      <c r="EA27">
        <v>4</v>
      </c>
      <c r="EB27">
        <v>5</v>
      </c>
      <c r="EC27">
        <v>5</v>
      </c>
      <c r="ED27">
        <v>4</v>
      </c>
      <c r="EE27">
        <v>4</v>
      </c>
      <c r="EF27">
        <v>5</v>
      </c>
      <c r="EG27">
        <v>4</v>
      </c>
      <c r="EH27">
        <v>4</v>
      </c>
      <c r="EI27">
        <v>5</v>
      </c>
      <c r="EJ27">
        <v>5</v>
      </c>
      <c r="EK27">
        <v>5</v>
      </c>
      <c r="EL27">
        <v>4</v>
      </c>
      <c r="EM27">
        <v>4</v>
      </c>
      <c r="EN27">
        <v>4</v>
      </c>
      <c r="EO27">
        <v>4</v>
      </c>
      <c r="EP27">
        <v>4</v>
      </c>
      <c r="EQ27">
        <v>3</v>
      </c>
      <c r="ER27">
        <v>3</v>
      </c>
      <c r="ES27">
        <v>5</v>
      </c>
      <c r="ET27">
        <v>4</v>
      </c>
      <c r="EU27">
        <v>3</v>
      </c>
      <c r="EV27">
        <v>5</v>
      </c>
      <c r="EW27">
        <v>2</v>
      </c>
      <c r="EX27">
        <v>5</v>
      </c>
      <c r="EY27">
        <v>3</v>
      </c>
      <c r="EZ27">
        <v>5</v>
      </c>
      <c r="FA27">
        <v>3</v>
      </c>
      <c r="FB27">
        <v>2</v>
      </c>
      <c r="FC27">
        <v>5</v>
      </c>
      <c r="FD27">
        <v>3</v>
      </c>
      <c r="FE27">
        <v>4</v>
      </c>
      <c r="FF27">
        <v>4</v>
      </c>
      <c r="FG27">
        <v>5</v>
      </c>
      <c r="FH27">
        <v>5</v>
      </c>
      <c r="FI27">
        <v>3</v>
      </c>
      <c r="FJ27">
        <v>5</v>
      </c>
      <c r="FK27">
        <v>4</v>
      </c>
      <c r="FL27">
        <v>2</v>
      </c>
      <c r="FM27">
        <v>4</v>
      </c>
      <c r="FN27">
        <v>4</v>
      </c>
      <c r="FO27">
        <v>5</v>
      </c>
      <c r="FP27">
        <v>4</v>
      </c>
      <c r="FQ27">
        <v>1</v>
      </c>
      <c r="FR27">
        <v>3</v>
      </c>
      <c r="FS27">
        <v>3</v>
      </c>
      <c r="FT27">
        <v>4</v>
      </c>
      <c r="FU27">
        <v>5</v>
      </c>
      <c r="FV27">
        <v>4</v>
      </c>
      <c r="FW27">
        <v>5</v>
      </c>
      <c r="FX27">
        <v>5</v>
      </c>
      <c r="FY27">
        <v>5</v>
      </c>
      <c r="FZ27">
        <v>2</v>
      </c>
      <c r="GA27">
        <v>3</v>
      </c>
      <c r="GB27">
        <v>3</v>
      </c>
      <c r="GC27">
        <v>4</v>
      </c>
      <c r="GD27">
        <v>4</v>
      </c>
      <c r="GE27">
        <v>5</v>
      </c>
      <c r="GF27">
        <v>4</v>
      </c>
      <c r="GG27">
        <v>5</v>
      </c>
      <c r="GH27">
        <v>5</v>
      </c>
      <c r="GI27">
        <v>5</v>
      </c>
      <c r="GJ27">
        <v>4</v>
      </c>
      <c r="GK27">
        <v>4</v>
      </c>
      <c r="GL27">
        <v>4</v>
      </c>
      <c r="GM27">
        <v>5</v>
      </c>
      <c r="GN27">
        <v>4</v>
      </c>
      <c r="GO27">
        <v>5</v>
      </c>
      <c r="GP27">
        <v>5</v>
      </c>
      <c r="GQ27">
        <v>4</v>
      </c>
      <c r="GR27">
        <v>4</v>
      </c>
      <c r="GS27">
        <v>4</v>
      </c>
      <c r="GT27">
        <v>3</v>
      </c>
      <c r="GU27">
        <v>3</v>
      </c>
      <c r="GV27">
        <v>5</v>
      </c>
      <c r="GW27">
        <v>5</v>
      </c>
      <c r="GX27">
        <v>5</v>
      </c>
      <c r="GY27">
        <v>3</v>
      </c>
      <c r="GZ27">
        <v>2</v>
      </c>
      <c r="HA27">
        <v>3</v>
      </c>
      <c r="HB27">
        <v>5</v>
      </c>
      <c r="HC27">
        <v>4</v>
      </c>
      <c r="HD27">
        <v>4</v>
      </c>
      <c r="HE27">
        <v>5</v>
      </c>
      <c r="HF27">
        <v>5</v>
      </c>
      <c r="HG27">
        <v>5</v>
      </c>
      <c r="HH27">
        <v>5</v>
      </c>
      <c r="HI27">
        <v>4</v>
      </c>
      <c r="HJ27">
        <v>2</v>
      </c>
      <c r="HK27">
        <v>4</v>
      </c>
      <c r="HL27">
        <v>5</v>
      </c>
      <c r="HM27">
        <v>4</v>
      </c>
      <c r="HN27">
        <v>4</v>
      </c>
      <c r="HO27">
        <v>3</v>
      </c>
      <c r="HP27">
        <v>5</v>
      </c>
      <c r="HQ27">
        <v>4</v>
      </c>
      <c r="HR27">
        <v>5</v>
      </c>
      <c r="HS27">
        <v>4</v>
      </c>
      <c r="HT27">
        <v>4</v>
      </c>
      <c r="HU27">
        <v>5</v>
      </c>
      <c r="HV27">
        <v>5</v>
      </c>
      <c r="HW27">
        <v>3</v>
      </c>
      <c r="HX27">
        <v>4</v>
      </c>
      <c r="HY27">
        <v>4</v>
      </c>
      <c r="HZ27">
        <v>5</v>
      </c>
      <c r="IA27">
        <v>1</v>
      </c>
      <c r="IB27">
        <v>3</v>
      </c>
      <c r="IC27">
        <v>4</v>
      </c>
      <c r="ID27">
        <v>3</v>
      </c>
      <c r="IE27">
        <v>5</v>
      </c>
      <c r="IF27">
        <v>5</v>
      </c>
      <c r="IG27">
        <v>4</v>
      </c>
      <c r="IH27">
        <v>3</v>
      </c>
      <c r="II27">
        <v>5</v>
      </c>
      <c r="IJ27">
        <v>3</v>
      </c>
      <c r="IK27">
        <v>4</v>
      </c>
      <c r="IL27">
        <v>5</v>
      </c>
      <c r="IM27">
        <v>4</v>
      </c>
      <c r="IN27">
        <v>3</v>
      </c>
      <c r="IO27">
        <v>4</v>
      </c>
      <c r="IP27">
        <v>3</v>
      </c>
      <c r="IQ27">
        <v>4</v>
      </c>
      <c r="IR27">
        <v>5</v>
      </c>
      <c r="IS27">
        <v>5</v>
      </c>
      <c r="IT27">
        <v>4</v>
      </c>
      <c r="IU27">
        <v>3</v>
      </c>
      <c r="IV27">
        <v>5</v>
      </c>
      <c r="IW27">
        <v>4</v>
      </c>
      <c r="IX27">
        <v>5</v>
      </c>
      <c r="IY27">
        <v>4</v>
      </c>
      <c r="IZ27">
        <v>3</v>
      </c>
      <c r="JA27">
        <v>5</v>
      </c>
      <c r="JB27">
        <v>4</v>
      </c>
      <c r="JC27">
        <v>2</v>
      </c>
      <c r="JD27">
        <v>4</v>
      </c>
      <c r="JE27">
        <v>4</v>
      </c>
      <c r="JF27">
        <v>4</v>
      </c>
      <c r="JG27">
        <v>5</v>
      </c>
      <c r="JH27">
        <v>5</v>
      </c>
      <c r="JI27">
        <v>4</v>
      </c>
      <c r="JJ27">
        <v>5</v>
      </c>
      <c r="JL27">
        <f t="shared" si="0"/>
        <v>102</v>
      </c>
      <c r="JM27">
        <f t="shared" si="1"/>
        <v>106</v>
      </c>
      <c r="JN27">
        <f t="shared" si="2"/>
        <v>45</v>
      </c>
      <c r="JO27">
        <f t="shared" si="3"/>
        <v>14</v>
      </c>
      <c r="JP27">
        <f t="shared" si="4"/>
        <v>2</v>
      </c>
    </row>
    <row r="28" spans="1:276">
      <c r="A28" t="s">
        <v>1189</v>
      </c>
      <c r="B28">
        <v>5</v>
      </c>
      <c r="C28">
        <v>4</v>
      </c>
      <c r="D28">
        <v>5</v>
      </c>
      <c r="E28">
        <v>4</v>
      </c>
      <c r="F28">
        <v>5</v>
      </c>
      <c r="G28">
        <v>5</v>
      </c>
      <c r="H28">
        <v>4</v>
      </c>
      <c r="I28">
        <v>4</v>
      </c>
      <c r="J28">
        <v>4</v>
      </c>
      <c r="K28">
        <v>5</v>
      </c>
      <c r="L28">
        <v>5</v>
      </c>
      <c r="M28">
        <v>2</v>
      </c>
      <c r="N28">
        <v>5</v>
      </c>
      <c r="O28">
        <v>3</v>
      </c>
      <c r="P28">
        <v>5</v>
      </c>
      <c r="Q28">
        <v>4</v>
      </c>
      <c r="R28">
        <v>4</v>
      </c>
      <c r="S28">
        <v>3</v>
      </c>
      <c r="T28">
        <v>5</v>
      </c>
      <c r="U28">
        <v>5</v>
      </c>
      <c r="V28">
        <v>3</v>
      </c>
      <c r="W28">
        <v>4</v>
      </c>
      <c r="X28">
        <v>5</v>
      </c>
      <c r="Y28">
        <v>2</v>
      </c>
      <c r="Z28">
        <v>4</v>
      </c>
      <c r="AA28">
        <v>4</v>
      </c>
      <c r="AB28">
        <v>5</v>
      </c>
      <c r="AC28">
        <v>4</v>
      </c>
      <c r="AD28">
        <v>4</v>
      </c>
      <c r="AE28">
        <v>5</v>
      </c>
      <c r="AF28">
        <v>3</v>
      </c>
      <c r="AG28">
        <v>3</v>
      </c>
      <c r="AH28">
        <v>3</v>
      </c>
      <c r="AI28">
        <v>3</v>
      </c>
      <c r="AJ28">
        <v>5</v>
      </c>
      <c r="AK28">
        <v>4</v>
      </c>
      <c r="AL28">
        <v>5</v>
      </c>
      <c r="AM28">
        <v>4</v>
      </c>
      <c r="AN28">
        <v>4</v>
      </c>
      <c r="AO28">
        <v>4</v>
      </c>
      <c r="AP28">
        <v>2</v>
      </c>
      <c r="AQ28">
        <v>2</v>
      </c>
      <c r="AR28">
        <v>3</v>
      </c>
      <c r="AS28">
        <v>4</v>
      </c>
      <c r="AT28">
        <v>4</v>
      </c>
      <c r="AU28">
        <v>4</v>
      </c>
      <c r="AV28">
        <v>3</v>
      </c>
      <c r="AW28">
        <v>1</v>
      </c>
      <c r="AX28">
        <v>3</v>
      </c>
      <c r="AY28">
        <v>5</v>
      </c>
      <c r="AZ28">
        <v>3</v>
      </c>
      <c r="BA28">
        <v>5</v>
      </c>
      <c r="BB28">
        <v>5</v>
      </c>
      <c r="BC28">
        <v>5</v>
      </c>
      <c r="BD28">
        <v>5</v>
      </c>
      <c r="BE28">
        <v>4</v>
      </c>
      <c r="BF28">
        <v>1</v>
      </c>
      <c r="BG28">
        <v>5</v>
      </c>
      <c r="BH28">
        <v>4</v>
      </c>
      <c r="BI28">
        <v>3</v>
      </c>
      <c r="BJ28">
        <v>5</v>
      </c>
      <c r="BK28">
        <v>4</v>
      </c>
      <c r="BL28">
        <v>4</v>
      </c>
      <c r="BM28">
        <v>5</v>
      </c>
      <c r="BN28">
        <v>3</v>
      </c>
      <c r="BO28">
        <v>4</v>
      </c>
      <c r="BP28">
        <v>3</v>
      </c>
      <c r="BQ28">
        <v>5</v>
      </c>
      <c r="BR28">
        <v>5</v>
      </c>
      <c r="BS28">
        <v>2</v>
      </c>
      <c r="BT28">
        <v>3</v>
      </c>
      <c r="BU28">
        <v>5</v>
      </c>
      <c r="BV28">
        <v>5</v>
      </c>
      <c r="BW28">
        <v>2</v>
      </c>
      <c r="BX28">
        <v>3</v>
      </c>
      <c r="BY28">
        <v>5</v>
      </c>
      <c r="BZ28">
        <v>5</v>
      </c>
      <c r="CA28">
        <v>3</v>
      </c>
      <c r="CB28">
        <v>5</v>
      </c>
      <c r="CC28">
        <v>5</v>
      </c>
      <c r="CD28">
        <v>4</v>
      </c>
      <c r="CE28">
        <v>4</v>
      </c>
      <c r="CF28">
        <v>4</v>
      </c>
      <c r="CG28">
        <v>4</v>
      </c>
      <c r="CH28">
        <v>4</v>
      </c>
      <c r="CI28">
        <v>5</v>
      </c>
      <c r="CJ28">
        <v>5</v>
      </c>
      <c r="CK28">
        <v>2</v>
      </c>
      <c r="CL28">
        <v>4</v>
      </c>
      <c r="CM28">
        <v>5</v>
      </c>
      <c r="CN28">
        <v>4</v>
      </c>
      <c r="CO28">
        <v>5</v>
      </c>
      <c r="CP28">
        <v>4</v>
      </c>
      <c r="CQ28">
        <v>3</v>
      </c>
      <c r="CR28">
        <v>4</v>
      </c>
      <c r="CS28">
        <v>5</v>
      </c>
      <c r="CT28">
        <v>4</v>
      </c>
      <c r="CU28">
        <v>3</v>
      </c>
      <c r="CV28">
        <v>4</v>
      </c>
      <c r="CW28">
        <v>3</v>
      </c>
      <c r="CX28">
        <v>2</v>
      </c>
      <c r="CY28">
        <v>5</v>
      </c>
      <c r="CZ28">
        <v>4</v>
      </c>
      <c r="DA28">
        <v>3</v>
      </c>
      <c r="DB28">
        <v>4</v>
      </c>
      <c r="DC28">
        <v>5</v>
      </c>
      <c r="DD28">
        <v>5</v>
      </c>
      <c r="DE28">
        <v>4</v>
      </c>
      <c r="DF28">
        <v>4</v>
      </c>
      <c r="DG28">
        <v>5</v>
      </c>
      <c r="DH28">
        <v>5</v>
      </c>
      <c r="DI28">
        <v>5</v>
      </c>
      <c r="DJ28">
        <v>5</v>
      </c>
      <c r="DK28">
        <v>5</v>
      </c>
      <c r="DL28">
        <v>4</v>
      </c>
      <c r="DM28">
        <v>5</v>
      </c>
      <c r="DN28">
        <v>3</v>
      </c>
      <c r="DO28">
        <v>4</v>
      </c>
      <c r="DP28">
        <v>5</v>
      </c>
      <c r="DQ28">
        <v>3</v>
      </c>
      <c r="DR28">
        <v>4</v>
      </c>
      <c r="DS28">
        <v>4</v>
      </c>
      <c r="DT28">
        <v>3</v>
      </c>
      <c r="DU28">
        <v>5</v>
      </c>
      <c r="DV28">
        <v>4</v>
      </c>
      <c r="DW28">
        <v>4</v>
      </c>
      <c r="DX28">
        <v>4</v>
      </c>
      <c r="DY28">
        <v>4</v>
      </c>
      <c r="DZ28">
        <v>3</v>
      </c>
      <c r="EA28">
        <v>3</v>
      </c>
      <c r="EB28">
        <v>5</v>
      </c>
      <c r="EC28">
        <v>4</v>
      </c>
      <c r="ED28">
        <v>3</v>
      </c>
      <c r="EE28">
        <v>1</v>
      </c>
      <c r="EF28">
        <v>3</v>
      </c>
      <c r="EG28">
        <v>4</v>
      </c>
      <c r="EH28">
        <v>2</v>
      </c>
      <c r="EI28">
        <v>5</v>
      </c>
      <c r="EJ28">
        <v>5</v>
      </c>
      <c r="EK28">
        <v>4</v>
      </c>
      <c r="EL28">
        <v>4</v>
      </c>
      <c r="EM28">
        <v>3</v>
      </c>
      <c r="EN28">
        <v>4</v>
      </c>
      <c r="EO28">
        <v>3</v>
      </c>
      <c r="EP28">
        <v>3</v>
      </c>
      <c r="EQ28">
        <v>2</v>
      </c>
      <c r="ER28">
        <v>2</v>
      </c>
      <c r="ES28">
        <v>2</v>
      </c>
      <c r="ET28">
        <v>4</v>
      </c>
      <c r="EU28">
        <v>3</v>
      </c>
      <c r="EV28">
        <v>5</v>
      </c>
      <c r="EW28">
        <v>3</v>
      </c>
      <c r="EX28">
        <v>5</v>
      </c>
      <c r="EY28">
        <v>3</v>
      </c>
      <c r="EZ28">
        <v>5</v>
      </c>
      <c r="FA28">
        <v>4</v>
      </c>
      <c r="FB28">
        <v>2</v>
      </c>
      <c r="FC28">
        <v>5</v>
      </c>
      <c r="FD28">
        <v>3</v>
      </c>
      <c r="FE28">
        <v>4</v>
      </c>
      <c r="FF28">
        <v>4</v>
      </c>
      <c r="FG28">
        <v>5</v>
      </c>
      <c r="FH28">
        <v>5</v>
      </c>
      <c r="FI28">
        <v>2</v>
      </c>
      <c r="FJ28">
        <v>3</v>
      </c>
      <c r="FK28">
        <v>4</v>
      </c>
      <c r="FL28">
        <v>5</v>
      </c>
      <c r="FM28">
        <v>3</v>
      </c>
      <c r="FN28">
        <v>4</v>
      </c>
      <c r="FO28">
        <v>4</v>
      </c>
      <c r="FP28">
        <v>4</v>
      </c>
      <c r="FQ28">
        <v>1</v>
      </c>
      <c r="FR28">
        <v>3</v>
      </c>
      <c r="FS28">
        <v>3</v>
      </c>
      <c r="FT28">
        <v>3</v>
      </c>
      <c r="FU28">
        <v>5</v>
      </c>
      <c r="FV28">
        <v>3</v>
      </c>
      <c r="FW28">
        <v>4</v>
      </c>
      <c r="FX28">
        <v>1</v>
      </c>
      <c r="FY28">
        <v>5</v>
      </c>
      <c r="FZ28">
        <v>4</v>
      </c>
      <c r="GA28">
        <v>3</v>
      </c>
      <c r="GB28">
        <v>2</v>
      </c>
      <c r="GC28">
        <v>4</v>
      </c>
      <c r="GD28">
        <v>4</v>
      </c>
      <c r="GE28">
        <v>5</v>
      </c>
      <c r="GF28">
        <v>4</v>
      </c>
      <c r="GG28">
        <v>5</v>
      </c>
      <c r="GH28">
        <v>4</v>
      </c>
      <c r="GI28">
        <v>3</v>
      </c>
      <c r="GJ28">
        <v>5</v>
      </c>
      <c r="GK28">
        <v>5</v>
      </c>
      <c r="GL28">
        <v>5</v>
      </c>
      <c r="GM28">
        <v>4</v>
      </c>
      <c r="GN28">
        <v>3</v>
      </c>
      <c r="GO28">
        <v>4</v>
      </c>
      <c r="GP28">
        <v>5</v>
      </c>
      <c r="GQ28">
        <v>4</v>
      </c>
      <c r="GR28">
        <v>4</v>
      </c>
      <c r="GS28">
        <v>4</v>
      </c>
      <c r="GT28">
        <v>2</v>
      </c>
      <c r="GU28">
        <v>4</v>
      </c>
      <c r="GV28">
        <v>4</v>
      </c>
      <c r="GW28">
        <v>5</v>
      </c>
      <c r="GX28">
        <v>4</v>
      </c>
      <c r="GY28">
        <v>4</v>
      </c>
      <c r="GZ28">
        <v>2</v>
      </c>
      <c r="HA28">
        <v>2</v>
      </c>
      <c r="HB28">
        <v>5</v>
      </c>
      <c r="HC28">
        <v>4</v>
      </c>
      <c r="HD28">
        <v>4</v>
      </c>
      <c r="HE28">
        <v>4</v>
      </c>
      <c r="HF28">
        <v>3</v>
      </c>
      <c r="HG28">
        <v>5</v>
      </c>
      <c r="HH28">
        <v>3</v>
      </c>
      <c r="HI28">
        <v>3</v>
      </c>
      <c r="HJ28">
        <v>3</v>
      </c>
      <c r="HK28">
        <v>3</v>
      </c>
      <c r="HL28">
        <v>4</v>
      </c>
      <c r="HM28">
        <v>5</v>
      </c>
      <c r="HN28">
        <v>4</v>
      </c>
      <c r="HO28">
        <v>2</v>
      </c>
      <c r="HP28">
        <v>5</v>
      </c>
      <c r="HQ28">
        <v>3</v>
      </c>
      <c r="HR28">
        <v>3</v>
      </c>
      <c r="HS28">
        <v>3</v>
      </c>
      <c r="HT28">
        <v>4</v>
      </c>
      <c r="HU28">
        <v>4</v>
      </c>
      <c r="HV28">
        <v>4</v>
      </c>
      <c r="HW28">
        <v>3</v>
      </c>
      <c r="HX28">
        <v>4</v>
      </c>
      <c r="HY28">
        <v>4</v>
      </c>
      <c r="HZ28">
        <v>5</v>
      </c>
      <c r="IA28">
        <v>2</v>
      </c>
      <c r="IB28">
        <v>4</v>
      </c>
      <c r="IC28">
        <v>4</v>
      </c>
      <c r="ID28">
        <v>5</v>
      </c>
      <c r="IE28">
        <v>5</v>
      </c>
      <c r="IF28">
        <v>4</v>
      </c>
      <c r="IG28">
        <v>4</v>
      </c>
      <c r="IH28">
        <v>3</v>
      </c>
      <c r="II28">
        <v>5</v>
      </c>
      <c r="IJ28">
        <v>3</v>
      </c>
      <c r="IK28">
        <v>5</v>
      </c>
      <c r="IL28">
        <v>4</v>
      </c>
      <c r="IM28">
        <v>3</v>
      </c>
      <c r="IN28">
        <v>4</v>
      </c>
      <c r="IO28">
        <v>2</v>
      </c>
      <c r="IP28">
        <v>3</v>
      </c>
      <c r="IQ28">
        <v>4</v>
      </c>
      <c r="IR28">
        <v>5</v>
      </c>
      <c r="IS28">
        <v>3</v>
      </c>
      <c r="IT28">
        <v>2</v>
      </c>
      <c r="IU28">
        <v>4</v>
      </c>
      <c r="IV28">
        <v>5</v>
      </c>
      <c r="IW28">
        <v>4</v>
      </c>
      <c r="IX28">
        <v>5</v>
      </c>
      <c r="IY28">
        <v>5</v>
      </c>
      <c r="IZ28">
        <v>3</v>
      </c>
      <c r="JA28">
        <v>4</v>
      </c>
      <c r="JB28">
        <v>4</v>
      </c>
      <c r="JC28">
        <v>4</v>
      </c>
      <c r="JD28">
        <v>4</v>
      </c>
      <c r="JE28">
        <v>3</v>
      </c>
      <c r="JF28">
        <v>3</v>
      </c>
      <c r="JG28">
        <v>5</v>
      </c>
      <c r="JH28">
        <v>4</v>
      </c>
      <c r="JI28">
        <v>4</v>
      </c>
      <c r="JJ28">
        <v>4</v>
      </c>
      <c r="JL28">
        <f t="shared" si="0"/>
        <v>80</v>
      </c>
      <c r="JM28">
        <f t="shared" si="1"/>
        <v>101</v>
      </c>
      <c r="JN28">
        <f t="shared" si="2"/>
        <v>61</v>
      </c>
      <c r="JO28">
        <f t="shared" si="3"/>
        <v>22</v>
      </c>
      <c r="JP28">
        <f t="shared" si="4"/>
        <v>5</v>
      </c>
    </row>
    <row r="29" spans="1:276">
      <c r="A29" t="s">
        <v>1190</v>
      </c>
      <c r="B29">
        <v>5</v>
      </c>
      <c r="C29">
        <v>4</v>
      </c>
      <c r="D29">
        <v>3</v>
      </c>
      <c r="E29">
        <v>5</v>
      </c>
      <c r="F29">
        <v>4</v>
      </c>
      <c r="G29">
        <v>5</v>
      </c>
      <c r="H29">
        <v>4</v>
      </c>
      <c r="I29">
        <v>4</v>
      </c>
      <c r="J29">
        <v>5</v>
      </c>
      <c r="K29">
        <v>4</v>
      </c>
      <c r="L29">
        <v>5</v>
      </c>
      <c r="M29">
        <v>2</v>
      </c>
      <c r="N29">
        <v>5</v>
      </c>
      <c r="O29">
        <v>3</v>
      </c>
      <c r="P29">
        <v>3</v>
      </c>
      <c r="Q29">
        <v>5</v>
      </c>
      <c r="R29">
        <v>4</v>
      </c>
      <c r="S29">
        <v>3</v>
      </c>
      <c r="T29">
        <v>2</v>
      </c>
      <c r="U29">
        <v>5</v>
      </c>
      <c r="V29">
        <v>4</v>
      </c>
      <c r="W29">
        <v>4</v>
      </c>
      <c r="X29">
        <v>5</v>
      </c>
      <c r="Y29">
        <v>1</v>
      </c>
      <c r="Z29">
        <v>5</v>
      </c>
      <c r="AA29">
        <v>5</v>
      </c>
      <c r="AB29">
        <v>4</v>
      </c>
      <c r="AC29">
        <v>4</v>
      </c>
      <c r="AD29">
        <v>2</v>
      </c>
      <c r="AE29">
        <v>5</v>
      </c>
      <c r="AF29">
        <v>5</v>
      </c>
      <c r="AG29">
        <v>4</v>
      </c>
      <c r="AH29">
        <v>5</v>
      </c>
      <c r="AI29">
        <v>5</v>
      </c>
      <c r="AJ29">
        <v>5</v>
      </c>
      <c r="AK29">
        <v>5</v>
      </c>
      <c r="AL29">
        <v>5</v>
      </c>
      <c r="AM29">
        <v>2</v>
      </c>
      <c r="AN29">
        <v>5</v>
      </c>
      <c r="AO29">
        <v>4</v>
      </c>
      <c r="AP29">
        <v>4</v>
      </c>
      <c r="AQ29">
        <v>3</v>
      </c>
      <c r="AR29">
        <v>4</v>
      </c>
      <c r="AS29">
        <v>5</v>
      </c>
      <c r="AT29">
        <v>5</v>
      </c>
      <c r="AU29">
        <v>5</v>
      </c>
      <c r="AV29">
        <v>3</v>
      </c>
      <c r="AW29">
        <v>3</v>
      </c>
      <c r="AX29">
        <v>4</v>
      </c>
      <c r="AY29">
        <v>5</v>
      </c>
      <c r="AZ29">
        <v>3</v>
      </c>
      <c r="BA29">
        <v>5</v>
      </c>
      <c r="BB29">
        <v>5</v>
      </c>
      <c r="BC29">
        <v>5</v>
      </c>
      <c r="BD29">
        <v>5</v>
      </c>
      <c r="BE29">
        <v>5</v>
      </c>
      <c r="BF29">
        <v>3</v>
      </c>
      <c r="BG29">
        <v>5</v>
      </c>
      <c r="BH29">
        <v>4</v>
      </c>
      <c r="BI29">
        <v>4</v>
      </c>
      <c r="BJ29">
        <v>5</v>
      </c>
      <c r="BK29">
        <v>5</v>
      </c>
      <c r="BL29">
        <v>5</v>
      </c>
      <c r="BM29">
        <v>5</v>
      </c>
      <c r="BN29">
        <v>4</v>
      </c>
      <c r="BO29">
        <v>4</v>
      </c>
      <c r="BP29">
        <v>4</v>
      </c>
      <c r="BQ29">
        <v>4</v>
      </c>
      <c r="BR29">
        <v>5</v>
      </c>
      <c r="BS29">
        <v>5</v>
      </c>
      <c r="BT29">
        <v>5</v>
      </c>
      <c r="BU29">
        <v>3</v>
      </c>
      <c r="BV29">
        <v>5</v>
      </c>
      <c r="BW29">
        <v>3</v>
      </c>
      <c r="BX29">
        <v>4</v>
      </c>
      <c r="BY29">
        <v>3</v>
      </c>
      <c r="BZ29">
        <v>5</v>
      </c>
      <c r="CA29">
        <v>4</v>
      </c>
      <c r="CB29">
        <v>3</v>
      </c>
      <c r="CC29">
        <v>5</v>
      </c>
      <c r="CD29">
        <v>4</v>
      </c>
      <c r="CE29">
        <v>4</v>
      </c>
      <c r="CF29">
        <v>4</v>
      </c>
      <c r="CG29">
        <v>4</v>
      </c>
      <c r="CH29">
        <v>4</v>
      </c>
      <c r="CI29">
        <v>4</v>
      </c>
      <c r="CJ29">
        <v>4</v>
      </c>
      <c r="CK29">
        <v>5</v>
      </c>
      <c r="CL29">
        <v>5</v>
      </c>
      <c r="CM29">
        <v>4</v>
      </c>
      <c r="CN29">
        <v>4</v>
      </c>
      <c r="CO29">
        <v>4</v>
      </c>
      <c r="CP29">
        <v>4</v>
      </c>
      <c r="CQ29">
        <v>2</v>
      </c>
      <c r="CR29">
        <v>4</v>
      </c>
      <c r="CS29">
        <v>5</v>
      </c>
      <c r="CT29">
        <v>5</v>
      </c>
      <c r="CU29">
        <v>3</v>
      </c>
      <c r="CV29">
        <v>4</v>
      </c>
      <c r="CW29">
        <v>4</v>
      </c>
      <c r="CX29">
        <v>4</v>
      </c>
      <c r="CY29">
        <v>5</v>
      </c>
      <c r="CZ29">
        <v>5</v>
      </c>
      <c r="DA29">
        <v>4</v>
      </c>
      <c r="DB29">
        <v>5</v>
      </c>
      <c r="DC29">
        <v>5</v>
      </c>
      <c r="DD29">
        <v>5</v>
      </c>
      <c r="DE29">
        <v>4</v>
      </c>
      <c r="DF29">
        <v>5</v>
      </c>
      <c r="DG29">
        <v>5</v>
      </c>
      <c r="DH29">
        <v>4</v>
      </c>
      <c r="DI29">
        <v>3</v>
      </c>
      <c r="DJ29">
        <v>5</v>
      </c>
      <c r="DK29">
        <v>5</v>
      </c>
      <c r="DL29">
        <v>3</v>
      </c>
      <c r="DM29">
        <v>3</v>
      </c>
      <c r="DN29">
        <v>4</v>
      </c>
      <c r="DO29">
        <v>4</v>
      </c>
      <c r="DP29">
        <v>3</v>
      </c>
      <c r="DQ29">
        <v>5</v>
      </c>
      <c r="DR29">
        <v>5</v>
      </c>
      <c r="DS29">
        <v>5</v>
      </c>
      <c r="DT29">
        <v>5</v>
      </c>
      <c r="DU29">
        <v>4</v>
      </c>
      <c r="DV29">
        <v>4</v>
      </c>
      <c r="DW29">
        <v>5</v>
      </c>
      <c r="DX29">
        <v>4</v>
      </c>
      <c r="DY29">
        <v>4</v>
      </c>
      <c r="DZ29">
        <v>4</v>
      </c>
      <c r="EA29">
        <v>4</v>
      </c>
      <c r="EB29">
        <v>4</v>
      </c>
      <c r="EC29">
        <v>3</v>
      </c>
      <c r="ED29">
        <v>2</v>
      </c>
      <c r="EE29">
        <v>3</v>
      </c>
      <c r="EF29">
        <v>4</v>
      </c>
      <c r="EG29">
        <v>4</v>
      </c>
      <c r="EH29">
        <v>4</v>
      </c>
      <c r="EI29">
        <v>4</v>
      </c>
      <c r="EJ29">
        <v>5</v>
      </c>
      <c r="EK29">
        <v>3</v>
      </c>
      <c r="EL29">
        <v>4</v>
      </c>
      <c r="EM29">
        <v>4</v>
      </c>
      <c r="EN29">
        <v>4</v>
      </c>
      <c r="EO29">
        <v>4</v>
      </c>
      <c r="EP29">
        <v>3</v>
      </c>
      <c r="EQ29">
        <v>3</v>
      </c>
      <c r="ER29">
        <v>3</v>
      </c>
      <c r="ES29">
        <v>4</v>
      </c>
      <c r="ET29">
        <v>4</v>
      </c>
      <c r="EU29">
        <v>3</v>
      </c>
      <c r="EV29">
        <v>4</v>
      </c>
      <c r="EW29">
        <v>3</v>
      </c>
      <c r="EX29">
        <v>5</v>
      </c>
      <c r="EY29">
        <v>4</v>
      </c>
      <c r="EZ29">
        <v>5</v>
      </c>
      <c r="FA29">
        <v>4</v>
      </c>
      <c r="FB29">
        <v>3</v>
      </c>
      <c r="FC29">
        <v>3</v>
      </c>
      <c r="FD29">
        <v>3</v>
      </c>
      <c r="FE29">
        <v>4</v>
      </c>
      <c r="FF29">
        <v>4</v>
      </c>
      <c r="FG29">
        <v>5</v>
      </c>
      <c r="FH29">
        <v>5</v>
      </c>
      <c r="FI29">
        <v>2</v>
      </c>
      <c r="FJ29">
        <v>4</v>
      </c>
      <c r="FK29">
        <v>3</v>
      </c>
      <c r="FL29">
        <v>5</v>
      </c>
      <c r="FM29">
        <v>4</v>
      </c>
      <c r="FN29">
        <v>3</v>
      </c>
      <c r="FO29">
        <v>4</v>
      </c>
      <c r="FP29">
        <v>4</v>
      </c>
      <c r="FQ29">
        <v>3</v>
      </c>
      <c r="FR29">
        <v>4</v>
      </c>
      <c r="FS29">
        <v>3</v>
      </c>
      <c r="FT29">
        <v>3</v>
      </c>
      <c r="FU29">
        <v>5</v>
      </c>
      <c r="FV29">
        <v>4</v>
      </c>
      <c r="FW29">
        <v>4</v>
      </c>
      <c r="FX29">
        <v>4</v>
      </c>
      <c r="FY29">
        <v>4</v>
      </c>
      <c r="FZ29">
        <v>4</v>
      </c>
      <c r="GA29">
        <v>3</v>
      </c>
      <c r="GB29">
        <v>4</v>
      </c>
      <c r="GC29">
        <v>2</v>
      </c>
      <c r="GD29">
        <v>2</v>
      </c>
      <c r="GE29">
        <v>5</v>
      </c>
      <c r="GF29">
        <v>5</v>
      </c>
      <c r="GG29">
        <v>5</v>
      </c>
      <c r="GH29">
        <v>4</v>
      </c>
      <c r="GI29">
        <v>4</v>
      </c>
      <c r="GJ29">
        <v>5</v>
      </c>
      <c r="GK29">
        <v>3</v>
      </c>
      <c r="GL29">
        <v>4</v>
      </c>
      <c r="GM29">
        <v>4</v>
      </c>
      <c r="GN29">
        <v>5</v>
      </c>
      <c r="GO29">
        <v>5</v>
      </c>
      <c r="GP29">
        <v>5</v>
      </c>
      <c r="GQ29">
        <v>4</v>
      </c>
      <c r="GR29">
        <v>4</v>
      </c>
      <c r="GS29">
        <v>4</v>
      </c>
      <c r="GT29">
        <v>1</v>
      </c>
      <c r="GU29">
        <v>5</v>
      </c>
      <c r="GV29">
        <v>5</v>
      </c>
      <c r="GW29">
        <v>5</v>
      </c>
      <c r="GX29">
        <v>4</v>
      </c>
      <c r="GY29">
        <v>4</v>
      </c>
      <c r="GZ29">
        <v>2</v>
      </c>
      <c r="HA29">
        <v>4</v>
      </c>
      <c r="HB29">
        <v>5</v>
      </c>
      <c r="HC29">
        <v>2</v>
      </c>
      <c r="HD29">
        <v>4</v>
      </c>
      <c r="HE29">
        <v>5</v>
      </c>
      <c r="HF29">
        <v>3</v>
      </c>
      <c r="HG29">
        <v>5</v>
      </c>
      <c r="HH29">
        <v>4</v>
      </c>
      <c r="HI29">
        <v>4</v>
      </c>
      <c r="HJ29">
        <v>3</v>
      </c>
      <c r="HK29">
        <v>5</v>
      </c>
      <c r="HL29">
        <v>5</v>
      </c>
      <c r="HM29">
        <v>3</v>
      </c>
      <c r="HN29">
        <v>4</v>
      </c>
      <c r="HO29">
        <v>3</v>
      </c>
      <c r="HP29">
        <v>5</v>
      </c>
      <c r="HQ29">
        <v>3</v>
      </c>
      <c r="HR29">
        <v>4</v>
      </c>
      <c r="HS29">
        <v>3</v>
      </c>
      <c r="HT29">
        <v>4</v>
      </c>
      <c r="HU29">
        <v>5</v>
      </c>
      <c r="HV29">
        <v>4</v>
      </c>
      <c r="HW29">
        <v>3</v>
      </c>
      <c r="HX29">
        <v>4</v>
      </c>
      <c r="HY29">
        <v>4</v>
      </c>
      <c r="HZ29">
        <v>5</v>
      </c>
      <c r="IA29">
        <v>2</v>
      </c>
      <c r="IB29">
        <v>4</v>
      </c>
      <c r="IC29">
        <v>4</v>
      </c>
      <c r="ID29">
        <v>5</v>
      </c>
      <c r="IE29">
        <v>3</v>
      </c>
      <c r="IF29">
        <v>4</v>
      </c>
      <c r="IG29">
        <v>4</v>
      </c>
      <c r="IH29">
        <v>2</v>
      </c>
      <c r="II29">
        <v>5</v>
      </c>
      <c r="IJ29">
        <v>3</v>
      </c>
      <c r="IK29">
        <v>4</v>
      </c>
      <c r="IL29">
        <v>3</v>
      </c>
      <c r="IM29">
        <v>4</v>
      </c>
      <c r="IN29">
        <v>4</v>
      </c>
      <c r="IO29">
        <v>3</v>
      </c>
      <c r="IP29">
        <v>4</v>
      </c>
      <c r="IQ29">
        <v>4</v>
      </c>
      <c r="IR29">
        <v>5</v>
      </c>
      <c r="IS29">
        <v>5</v>
      </c>
      <c r="IT29">
        <v>3</v>
      </c>
      <c r="IU29">
        <v>4</v>
      </c>
      <c r="IV29">
        <v>5</v>
      </c>
      <c r="IW29">
        <v>4</v>
      </c>
      <c r="IX29">
        <v>5</v>
      </c>
      <c r="IY29">
        <v>5</v>
      </c>
      <c r="IZ29">
        <v>3</v>
      </c>
      <c r="JA29">
        <v>5</v>
      </c>
      <c r="JB29">
        <v>4</v>
      </c>
      <c r="JC29">
        <v>2</v>
      </c>
      <c r="JD29">
        <v>3</v>
      </c>
      <c r="JE29">
        <v>3</v>
      </c>
      <c r="JF29">
        <v>4</v>
      </c>
      <c r="JG29">
        <v>5</v>
      </c>
      <c r="JH29">
        <v>4</v>
      </c>
      <c r="JI29">
        <v>4</v>
      </c>
      <c r="JJ29">
        <v>4</v>
      </c>
      <c r="JL29">
        <f t="shared" si="0"/>
        <v>91</v>
      </c>
      <c r="JM29">
        <f t="shared" si="1"/>
        <v>111</v>
      </c>
      <c r="JN29">
        <f t="shared" si="2"/>
        <v>51</v>
      </c>
      <c r="JO29">
        <f t="shared" si="3"/>
        <v>14</v>
      </c>
      <c r="JP29">
        <f t="shared" si="4"/>
        <v>2</v>
      </c>
    </row>
    <row r="30" spans="1:276">
      <c r="A30" t="s">
        <v>1191</v>
      </c>
      <c r="B30">
        <v>4</v>
      </c>
      <c r="C30">
        <v>4</v>
      </c>
      <c r="D30">
        <v>3</v>
      </c>
      <c r="E30">
        <v>5</v>
      </c>
      <c r="F30">
        <v>5</v>
      </c>
      <c r="G30">
        <v>5</v>
      </c>
      <c r="H30">
        <v>4</v>
      </c>
      <c r="I30">
        <v>4</v>
      </c>
      <c r="J30">
        <v>5</v>
      </c>
      <c r="K30">
        <v>5</v>
      </c>
      <c r="L30">
        <v>5</v>
      </c>
      <c r="M30">
        <v>3</v>
      </c>
      <c r="N30">
        <v>3</v>
      </c>
      <c r="O30">
        <v>3</v>
      </c>
      <c r="P30">
        <v>4</v>
      </c>
      <c r="Q30">
        <v>4</v>
      </c>
      <c r="R30">
        <v>4</v>
      </c>
      <c r="S30">
        <v>2</v>
      </c>
      <c r="T30">
        <v>3</v>
      </c>
      <c r="U30">
        <v>4</v>
      </c>
      <c r="V30">
        <v>2</v>
      </c>
      <c r="W30">
        <v>4</v>
      </c>
      <c r="X30">
        <v>4</v>
      </c>
      <c r="Y30">
        <v>1</v>
      </c>
      <c r="Z30">
        <v>3</v>
      </c>
      <c r="AA30">
        <v>4</v>
      </c>
      <c r="AB30">
        <v>5</v>
      </c>
      <c r="AC30">
        <v>4</v>
      </c>
      <c r="AD30">
        <v>3</v>
      </c>
      <c r="AE30">
        <v>3</v>
      </c>
      <c r="AF30">
        <v>5</v>
      </c>
      <c r="AG30">
        <v>5</v>
      </c>
      <c r="AH30">
        <v>3</v>
      </c>
      <c r="AI30">
        <v>3</v>
      </c>
      <c r="AJ30">
        <v>5</v>
      </c>
      <c r="AK30">
        <v>4</v>
      </c>
      <c r="AL30">
        <v>5</v>
      </c>
      <c r="AM30">
        <v>3</v>
      </c>
      <c r="AN30">
        <v>5</v>
      </c>
      <c r="AO30">
        <v>4</v>
      </c>
      <c r="AP30">
        <v>3</v>
      </c>
      <c r="AQ30">
        <v>4</v>
      </c>
      <c r="AR30">
        <v>5</v>
      </c>
      <c r="AS30">
        <v>5</v>
      </c>
      <c r="AT30">
        <v>5</v>
      </c>
      <c r="AU30">
        <v>5</v>
      </c>
      <c r="AV30">
        <v>4</v>
      </c>
      <c r="AW30">
        <v>3</v>
      </c>
      <c r="AX30">
        <v>3</v>
      </c>
      <c r="AY30">
        <v>4</v>
      </c>
      <c r="AZ30">
        <v>3</v>
      </c>
      <c r="BA30">
        <v>4</v>
      </c>
      <c r="BB30">
        <v>5</v>
      </c>
      <c r="BC30">
        <v>4</v>
      </c>
      <c r="BD30">
        <v>5</v>
      </c>
      <c r="BE30">
        <v>3</v>
      </c>
      <c r="BF30">
        <v>4</v>
      </c>
      <c r="BG30">
        <v>4</v>
      </c>
      <c r="BH30">
        <v>4</v>
      </c>
      <c r="BI30">
        <v>3</v>
      </c>
      <c r="BJ30">
        <v>5</v>
      </c>
      <c r="BK30">
        <v>4</v>
      </c>
      <c r="BL30">
        <v>4</v>
      </c>
      <c r="BM30">
        <v>4</v>
      </c>
      <c r="BN30">
        <v>3</v>
      </c>
      <c r="BO30">
        <v>4</v>
      </c>
      <c r="BP30">
        <v>4</v>
      </c>
      <c r="BQ30">
        <v>5</v>
      </c>
      <c r="BR30">
        <v>4</v>
      </c>
      <c r="BS30">
        <v>5</v>
      </c>
      <c r="BT30">
        <v>4</v>
      </c>
      <c r="BU30">
        <v>5</v>
      </c>
      <c r="BV30">
        <v>3</v>
      </c>
      <c r="BW30">
        <v>3</v>
      </c>
      <c r="BX30">
        <v>1</v>
      </c>
      <c r="BY30">
        <v>5</v>
      </c>
      <c r="BZ30">
        <v>4</v>
      </c>
      <c r="CA30">
        <v>3</v>
      </c>
      <c r="CB30">
        <v>5</v>
      </c>
      <c r="CC30">
        <v>5</v>
      </c>
      <c r="CD30">
        <v>3</v>
      </c>
      <c r="CE30">
        <v>3</v>
      </c>
      <c r="CF30">
        <v>3</v>
      </c>
      <c r="CG30">
        <v>3</v>
      </c>
      <c r="CH30">
        <v>5</v>
      </c>
      <c r="CI30">
        <v>5</v>
      </c>
      <c r="CJ30">
        <v>5</v>
      </c>
      <c r="CK30">
        <v>4</v>
      </c>
      <c r="CL30">
        <v>3</v>
      </c>
      <c r="CM30">
        <v>5</v>
      </c>
      <c r="CN30">
        <v>4</v>
      </c>
      <c r="CO30">
        <v>5</v>
      </c>
      <c r="CP30">
        <v>4</v>
      </c>
      <c r="CQ30">
        <v>3</v>
      </c>
      <c r="CR30">
        <v>4</v>
      </c>
      <c r="CS30">
        <v>5</v>
      </c>
      <c r="CT30">
        <v>3</v>
      </c>
      <c r="CU30">
        <v>3</v>
      </c>
      <c r="CV30">
        <v>3</v>
      </c>
      <c r="CW30">
        <v>4</v>
      </c>
      <c r="CX30">
        <v>4</v>
      </c>
      <c r="CY30">
        <v>5</v>
      </c>
      <c r="CZ30">
        <v>4</v>
      </c>
      <c r="DA30">
        <v>4</v>
      </c>
      <c r="DB30">
        <v>5</v>
      </c>
      <c r="DC30">
        <v>3</v>
      </c>
      <c r="DD30">
        <v>5</v>
      </c>
      <c r="DE30">
        <v>4</v>
      </c>
      <c r="DF30">
        <v>4</v>
      </c>
      <c r="DG30">
        <v>5</v>
      </c>
      <c r="DH30">
        <v>5</v>
      </c>
      <c r="DI30">
        <v>5</v>
      </c>
      <c r="DJ30">
        <v>5</v>
      </c>
      <c r="DK30">
        <v>5</v>
      </c>
      <c r="DL30">
        <v>5</v>
      </c>
      <c r="DM30">
        <v>3</v>
      </c>
      <c r="DN30">
        <v>3</v>
      </c>
      <c r="DO30">
        <v>4</v>
      </c>
      <c r="DP30">
        <v>4</v>
      </c>
      <c r="DQ30">
        <v>5</v>
      </c>
      <c r="DR30">
        <v>4</v>
      </c>
      <c r="DS30">
        <v>5</v>
      </c>
      <c r="DT30">
        <v>4</v>
      </c>
      <c r="DU30">
        <v>4</v>
      </c>
      <c r="DV30">
        <v>4</v>
      </c>
      <c r="DW30">
        <v>4</v>
      </c>
      <c r="DX30">
        <v>5</v>
      </c>
      <c r="DY30">
        <v>4</v>
      </c>
      <c r="DZ30">
        <v>5</v>
      </c>
      <c r="EA30">
        <v>4</v>
      </c>
      <c r="EB30">
        <v>5</v>
      </c>
      <c r="EC30">
        <v>3</v>
      </c>
      <c r="ED30">
        <v>1</v>
      </c>
      <c r="EE30">
        <v>3</v>
      </c>
      <c r="EF30">
        <v>3</v>
      </c>
      <c r="EG30">
        <v>4</v>
      </c>
      <c r="EH30">
        <v>3</v>
      </c>
      <c r="EI30">
        <v>4</v>
      </c>
      <c r="EJ30">
        <v>5</v>
      </c>
      <c r="EK30">
        <v>5</v>
      </c>
      <c r="EL30">
        <v>3</v>
      </c>
      <c r="EM30">
        <v>3</v>
      </c>
      <c r="EN30">
        <v>4</v>
      </c>
      <c r="EO30">
        <v>4</v>
      </c>
      <c r="EP30">
        <v>4</v>
      </c>
      <c r="EQ30">
        <v>2</v>
      </c>
      <c r="ER30">
        <v>2</v>
      </c>
      <c r="ES30">
        <v>4</v>
      </c>
      <c r="ET30">
        <v>4</v>
      </c>
      <c r="EU30">
        <v>4</v>
      </c>
      <c r="EV30">
        <v>4</v>
      </c>
      <c r="EW30">
        <v>3</v>
      </c>
      <c r="EX30">
        <v>5</v>
      </c>
      <c r="EY30">
        <v>3</v>
      </c>
      <c r="EZ30">
        <v>5</v>
      </c>
      <c r="FA30">
        <v>3</v>
      </c>
      <c r="FB30">
        <v>3</v>
      </c>
      <c r="FC30">
        <v>4</v>
      </c>
      <c r="FD30">
        <v>4</v>
      </c>
      <c r="FE30">
        <v>4</v>
      </c>
      <c r="FF30">
        <v>4</v>
      </c>
      <c r="FG30">
        <v>5</v>
      </c>
      <c r="FH30">
        <v>5</v>
      </c>
      <c r="FI30">
        <v>2</v>
      </c>
      <c r="FJ30">
        <v>3</v>
      </c>
      <c r="FK30">
        <v>4</v>
      </c>
      <c r="FL30">
        <v>5</v>
      </c>
      <c r="FM30">
        <v>4</v>
      </c>
      <c r="FN30">
        <v>3</v>
      </c>
      <c r="FO30">
        <v>4</v>
      </c>
      <c r="FP30">
        <v>4</v>
      </c>
      <c r="FQ30">
        <v>1</v>
      </c>
      <c r="FR30">
        <v>4</v>
      </c>
      <c r="FS30">
        <v>4</v>
      </c>
      <c r="FT30">
        <v>3</v>
      </c>
      <c r="FU30">
        <v>4</v>
      </c>
      <c r="FV30">
        <v>4</v>
      </c>
      <c r="FW30">
        <v>4</v>
      </c>
      <c r="FX30">
        <v>3</v>
      </c>
      <c r="FY30">
        <v>4</v>
      </c>
      <c r="FZ30">
        <v>2</v>
      </c>
      <c r="GA30">
        <v>3</v>
      </c>
      <c r="GB30">
        <v>3</v>
      </c>
      <c r="GC30">
        <v>3</v>
      </c>
      <c r="GD30">
        <v>3</v>
      </c>
      <c r="GE30">
        <v>5</v>
      </c>
      <c r="GF30">
        <v>5</v>
      </c>
      <c r="GG30">
        <v>5</v>
      </c>
      <c r="GH30">
        <v>4</v>
      </c>
      <c r="GI30">
        <v>5</v>
      </c>
      <c r="GJ30">
        <v>4</v>
      </c>
      <c r="GK30">
        <v>5</v>
      </c>
      <c r="GL30">
        <v>4</v>
      </c>
      <c r="GM30">
        <v>5</v>
      </c>
      <c r="GN30">
        <v>4</v>
      </c>
      <c r="GO30">
        <v>5</v>
      </c>
      <c r="GP30">
        <v>5</v>
      </c>
      <c r="GQ30">
        <v>3</v>
      </c>
      <c r="GR30">
        <v>3</v>
      </c>
      <c r="GS30">
        <v>4</v>
      </c>
      <c r="GT30">
        <v>4</v>
      </c>
      <c r="GU30">
        <v>5</v>
      </c>
      <c r="GV30">
        <v>4</v>
      </c>
      <c r="GW30">
        <v>4</v>
      </c>
      <c r="GX30">
        <v>4</v>
      </c>
      <c r="GY30">
        <v>4</v>
      </c>
      <c r="GZ30">
        <v>2</v>
      </c>
      <c r="HA30">
        <v>4</v>
      </c>
      <c r="HB30">
        <v>5</v>
      </c>
      <c r="HC30">
        <v>3</v>
      </c>
      <c r="HD30">
        <v>4</v>
      </c>
      <c r="HE30">
        <v>4</v>
      </c>
      <c r="HF30">
        <v>4</v>
      </c>
      <c r="HG30">
        <v>4</v>
      </c>
      <c r="HH30">
        <v>4</v>
      </c>
      <c r="HI30">
        <v>3</v>
      </c>
      <c r="HJ30">
        <v>2</v>
      </c>
      <c r="HK30">
        <v>4</v>
      </c>
      <c r="HL30">
        <v>4</v>
      </c>
      <c r="HM30">
        <v>3</v>
      </c>
      <c r="HN30">
        <v>4</v>
      </c>
      <c r="HO30">
        <v>2</v>
      </c>
      <c r="HP30">
        <v>5</v>
      </c>
      <c r="HQ30">
        <v>3</v>
      </c>
      <c r="HR30">
        <v>4</v>
      </c>
      <c r="HS30">
        <v>3</v>
      </c>
      <c r="HT30">
        <v>4</v>
      </c>
      <c r="HU30">
        <v>5</v>
      </c>
      <c r="HV30">
        <v>4</v>
      </c>
      <c r="HW30">
        <v>3</v>
      </c>
      <c r="HX30">
        <v>4</v>
      </c>
      <c r="HY30">
        <v>5</v>
      </c>
      <c r="HZ30">
        <v>5</v>
      </c>
      <c r="IA30">
        <v>3</v>
      </c>
      <c r="IB30">
        <v>5</v>
      </c>
      <c r="IC30">
        <v>4</v>
      </c>
      <c r="ID30">
        <v>4</v>
      </c>
      <c r="IE30">
        <v>4</v>
      </c>
      <c r="IF30">
        <v>3</v>
      </c>
      <c r="IG30">
        <v>3</v>
      </c>
      <c r="IH30">
        <v>3</v>
      </c>
      <c r="II30">
        <v>5</v>
      </c>
      <c r="IJ30">
        <v>3</v>
      </c>
      <c r="IK30">
        <v>4</v>
      </c>
      <c r="IL30">
        <v>3</v>
      </c>
      <c r="IM30">
        <v>4</v>
      </c>
      <c r="IN30">
        <v>3</v>
      </c>
      <c r="IO30">
        <v>2</v>
      </c>
      <c r="IP30">
        <v>3</v>
      </c>
      <c r="IQ30">
        <v>4</v>
      </c>
      <c r="IR30">
        <v>5</v>
      </c>
      <c r="IS30">
        <v>3</v>
      </c>
      <c r="IT30">
        <v>4</v>
      </c>
      <c r="IU30">
        <v>4</v>
      </c>
      <c r="IV30">
        <v>5</v>
      </c>
      <c r="IW30">
        <v>4</v>
      </c>
      <c r="IX30">
        <v>5</v>
      </c>
      <c r="IY30">
        <v>4</v>
      </c>
      <c r="IZ30">
        <v>4</v>
      </c>
      <c r="JA30">
        <v>5</v>
      </c>
      <c r="JB30">
        <v>4</v>
      </c>
      <c r="JC30">
        <v>3</v>
      </c>
      <c r="JD30">
        <v>4</v>
      </c>
      <c r="JE30">
        <v>2</v>
      </c>
      <c r="JF30">
        <v>4</v>
      </c>
      <c r="JG30">
        <v>5</v>
      </c>
      <c r="JH30">
        <v>4</v>
      </c>
      <c r="JI30">
        <v>4</v>
      </c>
      <c r="JJ30">
        <v>4</v>
      </c>
      <c r="JL30">
        <f t="shared" si="0"/>
        <v>73</v>
      </c>
      <c r="JM30">
        <f t="shared" si="1"/>
        <v>112</v>
      </c>
      <c r="JN30">
        <f t="shared" si="2"/>
        <v>69</v>
      </c>
      <c r="JO30">
        <f t="shared" si="3"/>
        <v>11</v>
      </c>
      <c r="JP30">
        <f t="shared" si="4"/>
        <v>4</v>
      </c>
    </row>
    <row r="31" spans="1:276">
      <c r="A31" t="s">
        <v>1192</v>
      </c>
      <c r="B31">
        <v>5</v>
      </c>
      <c r="C31">
        <v>4</v>
      </c>
      <c r="D31">
        <v>4</v>
      </c>
      <c r="E31">
        <v>5</v>
      </c>
      <c r="F31">
        <v>5</v>
      </c>
      <c r="G31">
        <v>5</v>
      </c>
      <c r="H31">
        <v>5</v>
      </c>
      <c r="I31">
        <v>4</v>
      </c>
      <c r="J31">
        <v>5</v>
      </c>
      <c r="K31">
        <v>5</v>
      </c>
      <c r="L31">
        <v>5</v>
      </c>
      <c r="M31">
        <v>3</v>
      </c>
      <c r="N31">
        <v>2</v>
      </c>
      <c r="O31">
        <v>3</v>
      </c>
      <c r="P31">
        <v>4</v>
      </c>
      <c r="Q31">
        <v>5</v>
      </c>
      <c r="R31">
        <v>4</v>
      </c>
      <c r="S31">
        <v>3</v>
      </c>
      <c r="T31">
        <v>4</v>
      </c>
      <c r="U31">
        <v>5</v>
      </c>
      <c r="V31">
        <v>2</v>
      </c>
      <c r="W31">
        <v>4</v>
      </c>
      <c r="X31">
        <v>5</v>
      </c>
      <c r="Y31">
        <v>1</v>
      </c>
      <c r="Z31">
        <v>3</v>
      </c>
      <c r="AA31">
        <v>2</v>
      </c>
      <c r="AB31">
        <v>5</v>
      </c>
      <c r="AC31">
        <v>3</v>
      </c>
      <c r="AD31">
        <v>3</v>
      </c>
      <c r="AE31">
        <v>5</v>
      </c>
      <c r="AF31">
        <v>4</v>
      </c>
      <c r="AG31">
        <v>4</v>
      </c>
      <c r="AH31">
        <v>5</v>
      </c>
      <c r="AI31">
        <v>5</v>
      </c>
      <c r="AJ31">
        <v>2</v>
      </c>
      <c r="AK31">
        <v>5</v>
      </c>
      <c r="AL31">
        <v>5</v>
      </c>
      <c r="AM31">
        <v>2</v>
      </c>
      <c r="AN31">
        <v>4</v>
      </c>
      <c r="AO31">
        <v>5</v>
      </c>
      <c r="AP31">
        <v>3</v>
      </c>
      <c r="AQ31">
        <v>3</v>
      </c>
      <c r="AR31">
        <v>4</v>
      </c>
      <c r="AS31">
        <v>4</v>
      </c>
      <c r="AT31">
        <v>5</v>
      </c>
      <c r="AU31">
        <v>4</v>
      </c>
      <c r="AV31">
        <v>3</v>
      </c>
      <c r="AW31">
        <v>3</v>
      </c>
      <c r="AX31">
        <v>3</v>
      </c>
      <c r="AY31">
        <v>5</v>
      </c>
      <c r="AZ31">
        <v>2</v>
      </c>
      <c r="BA31">
        <v>4</v>
      </c>
      <c r="BB31">
        <v>5</v>
      </c>
      <c r="BC31">
        <v>5</v>
      </c>
      <c r="BD31">
        <v>5</v>
      </c>
      <c r="BE31">
        <v>4</v>
      </c>
      <c r="BF31">
        <v>5</v>
      </c>
      <c r="BG31">
        <v>4</v>
      </c>
      <c r="BH31">
        <v>4</v>
      </c>
      <c r="BI31">
        <v>4</v>
      </c>
      <c r="BJ31">
        <v>5</v>
      </c>
      <c r="BK31">
        <v>5</v>
      </c>
      <c r="BL31">
        <v>4</v>
      </c>
      <c r="BM31">
        <v>4</v>
      </c>
      <c r="BN31">
        <v>4</v>
      </c>
      <c r="BO31">
        <v>4</v>
      </c>
      <c r="BP31">
        <v>2</v>
      </c>
      <c r="BQ31">
        <v>2</v>
      </c>
      <c r="BR31">
        <v>4</v>
      </c>
      <c r="BS31">
        <v>4</v>
      </c>
      <c r="BT31">
        <v>4</v>
      </c>
      <c r="BU31">
        <v>4</v>
      </c>
      <c r="BV31">
        <v>5</v>
      </c>
      <c r="BW31">
        <v>5</v>
      </c>
      <c r="BX31">
        <v>3</v>
      </c>
      <c r="BY31">
        <v>5</v>
      </c>
      <c r="BZ31">
        <v>3</v>
      </c>
      <c r="CA31">
        <v>4</v>
      </c>
      <c r="CB31">
        <v>4</v>
      </c>
      <c r="CC31">
        <v>5</v>
      </c>
      <c r="CD31">
        <v>4</v>
      </c>
      <c r="CE31">
        <v>3</v>
      </c>
      <c r="CF31">
        <v>4</v>
      </c>
      <c r="CG31">
        <v>4</v>
      </c>
      <c r="CH31">
        <v>4</v>
      </c>
      <c r="CI31">
        <v>5</v>
      </c>
      <c r="CJ31">
        <v>5</v>
      </c>
      <c r="CK31">
        <v>3</v>
      </c>
      <c r="CL31">
        <v>4</v>
      </c>
      <c r="CM31">
        <v>5</v>
      </c>
      <c r="CN31">
        <v>4</v>
      </c>
      <c r="CO31">
        <v>5</v>
      </c>
      <c r="CP31">
        <v>4</v>
      </c>
      <c r="CQ31">
        <v>4</v>
      </c>
      <c r="CR31">
        <v>4</v>
      </c>
      <c r="CS31">
        <v>5</v>
      </c>
      <c r="CT31">
        <v>4</v>
      </c>
      <c r="CU31">
        <v>3</v>
      </c>
      <c r="CV31">
        <v>3</v>
      </c>
      <c r="CW31">
        <v>4</v>
      </c>
      <c r="CX31">
        <v>4</v>
      </c>
      <c r="CY31">
        <v>5</v>
      </c>
      <c r="CZ31">
        <v>4</v>
      </c>
      <c r="DA31">
        <v>4</v>
      </c>
      <c r="DB31">
        <v>5</v>
      </c>
      <c r="DC31">
        <v>3</v>
      </c>
      <c r="DD31">
        <v>5</v>
      </c>
      <c r="DE31">
        <v>4</v>
      </c>
      <c r="DF31">
        <v>4</v>
      </c>
      <c r="DG31">
        <v>4</v>
      </c>
      <c r="DH31">
        <v>5</v>
      </c>
      <c r="DI31">
        <v>4</v>
      </c>
      <c r="DJ31">
        <v>5</v>
      </c>
      <c r="DK31">
        <v>4</v>
      </c>
      <c r="DL31">
        <v>3</v>
      </c>
      <c r="DM31">
        <v>2</v>
      </c>
      <c r="DN31">
        <v>4</v>
      </c>
      <c r="DO31">
        <v>3</v>
      </c>
      <c r="DP31">
        <v>5</v>
      </c>
      <c r="DQ31">
        <v>4</v>
      </c>
      <c r="DR31">
        <v>3</v>
      </c>
      <c r="DS31">
        <v>5</v>
      </c>
      <c r="DT31">
        <v>2</v>
      </c>
      <c r="DU31">
        <v>3</v>
      </c>
      <c r="DV31">
        <v>3</v>
      </c>
      <c r="DW31">
        <v>5</v>
      </c>
      <c r="DX31">
        <v>4</v>
      </c>
      <c r="DY31">
        <v>4</v>
      </c>
      <c r="DZ31">
        <v>5</v>
      </c>
      <c r="EA31">
        <v>4</v>
      </c>
      <c r="EB31">
        <v>4</v>
      </c>
      <c r="EC31">
        <v>1</v>
      </c>
      <c r="ED31">
        <v>5</v>
      </c>
      <c r="EE31">
        <v>3</v>
      </c>
      <c r="EF31">
        <v>4</v>
      </c>
      <c r="EG31">
        <v>4</v>
      </c>
      <c r="EH31">
        <v>2</v>
      </c>
      <c r="EI31">
        <v>5</v>
      </c>
      <c r="EJ31">
        <v>5</v>
      </c>
      <c r="EK31">
        <v>4</v>
      </c>
      <c r="EL31">
        <v>4</v>
      </c>
      <c r="EM31">
        <v>4</v>
      </c>
      <c r="EN31">
        <v>3</v>
      </c>
      <c r="EO31">
        <v>4</v>
      </c>
      <c r="EP31">
        <v>3</v>
      </c>
      <c r="EQ31">
        <v>3</v>
      </c>
      <c r="ER31">
        <v>3</v>
      </c>
      <c r="ES31">
        <v>4</v>
      </c>
      <c r="ET31">
        <v>4</v>
      </c>
      <c r="EU31">
        <v>4</v>
      </c>
      <c r="EV31">
        <v>3</v>
      </c>
      <c r="EW31">
        <v>3</v>
      </c>
      <c r="EX31">
        <v>5</v>
      </c>
      <c r="EY31">
        <v>4</v>
      </c>
      <c r="EZ31">
        <v>5</v>
      </c>
      <c r="FA31">
        <v>3</v>
      </c>
      <c r="FB31">
        <v>3</v>
      </c>
      <c r="FC31">
        <v>4</v>
      </c>
      <c r="FD31">
        <v>4</v>
      </c>
      <c r="FE31">
        <v>4</v>
      </c>
      <c r="FF31">
        <v>4</v>
      </c>
      <c r="FG31">
        <v>5</v>
      </c>
      <c r="FH31">
        <v>5</v>
      </c>
      <c r="FI31">
        <v>2</v>
      </c>
      <c r="FJ31">
        <v>4</v>
      </c>
      <c r="FK31">
        <v>3</v>
      </c>
      <c r="FL31">
        <v>5</v>
      </c>
      <c r="FM31">
        <v>3</v>
      </c>
      <c r="FN31">
        <v>3</v>
      </c>
      <c r="FO31">
        <v>5</v>
      </c>
      <c r="FP31">
        <v>4</v>
      </c>
      <c r="FQ31">
        <v>1</v>
      </c>
      <c r="FR31">
        <v>3</v>
      </c>
      <c r="FS31">
        <v>4</v>
      </c>
      <c r="FT31">
        <v>4</v>
      </c>
      <c r="FU31">
        <v>5</v>
      </c>
      <c r="FV31">
        <v>4</v>
      </c>
      <c r="FW31">
        <v>4</v>
      </c>
      <c r="FX31">
        <v>2</v>
      </c>
      <c r="FY31">
        <v>4</v>
      </c>
      <c r="FZ31">
        <v>4</v>
      </c>
      <c r="GA31">
        <v>3</v>
      </c>
      <c r="GB31">
        <v>4</v>
      </c>
      <c r="GC31">
        <v>3</v>
      </c>
      <c r="GD31">
        <v>3</v>
      </c>
      <c r="GE31">
        <v>5</v>
      </c>
      <c r="GF31">
        <v>4</v>
      </c>
      <c r="GG31">
        <v>5</v>
      </c>
      <c r="GH31">
        <v>4</v>
      </c>
      <c r="GI31">
        <v>4</v>
      </c>
      <c r="GJ31">
        <v>4</v>
      </c>
      <c r="GK31">
        <v>4</v>
      </c>
      <c r="GL31">
        <v>3</v>
      </c>
      <c r="GM31">
        <v>5</v>
      </c>
      <c r="GN31">
        <v>5</v>
      </c>
      <c r="GO31">
        <v>5</v>
      </c>
      <c r="GP31">
        <v>5</v>
      </c>
      <c r="GQ31">
        <v>3</v>
      </c>
      <c r="GR31">
        <v>4</v>
      </c>
      <c r="GS31">
        <v>3</v>
      </c>
      <c r="GT31">
        <v>2</v>
      </c>
      <c r="GU31">
        <v>4</v>
      </c>
      <c r="GV31">
        <v>4</v>
      </c>
      <c r="GW31">
        <v>5</v>
      </c>
      <c r="GX31">
        <v>4</v>
      </c>
      <c r="GY31">
        <v>4</v>
      </c>
      <c r="GZ31">
        <v>2</v>
      </c>
      <c r="HA31">
        <v>4</v>
      </c>
      <c r="HB31">
        <v>5</v>
      </c>
      <c r="HC31">
        <v>2</v>
      </c>
      <c r="HD31">
        <v>4</v>
      </c>
      <c r="HE31">
        <v>5</v>
      </c>
      <c r="HF31">
        <v>4</v>
      </c>
      <c r="HG31">
        <v>4</v>
      </c>
      <c r="HH31">
        <v>4</v>
      </c>
      <c r="HI31">
        <v>4</v>
      </c>
      <c r="HJ31">
        <v>3</v>
      </c>
      <c r="HK31">
        <v>4</v>
      </c>
      <c r="HL31">
        <v>3</v>
      </c>
      <c r="HM31">
        <v>4</v>
      </c>
      <c r="HN31">
        <v>5</v>
      </c>
      <c r="HO31">
        <v>3</v>
      </c>
      <c r="HP31">
        <v>5</v>
      </c>
      <c r="HQ31">
        <v>3</v>
      </c>
      <c r="HR31">
        <v>4</v>
      </c>
      <c r="HS31">
        <v>3</v>
      </c>
      <c r="HT31">
        <v>4</v>
      </c>
      <c r="HU31">
        <v>5</v>
      </c>
      <c r="HV31">
        <v>4</v>
      </c>
      <c r="HW31">
        <v>3</v>
      </c>
      <c r="HX31">
        <v>4</v>
      </c>
      <c r="HY31">
        <v>3</v>
      </c>
      <c r="HZ31">
        <v>5</v>
      </c>
      <c r="IA31">
        <v>4</v>
      </c>
      <c r="IB31">
        <v>5</v>
      </c>
      <c r="IC31">
        <v>5</v>
      </c>
      <c r="ID31">
        <v>3</v>
      </c>
      <c r="IE31">
        <v>5</v>
      </c>
      <c r="IF31">
        <v>4</v>
      </c>
      <c r="IG31">
        <v>4</v>
      </c>
      <c r="IH31">
        <v>3</v>
      </c>
      <c r="II31">
        <v>4</v>
      </c>
      <c r="IJ31">
        <v>3</v>
      </c>
      <c r="IK31">
        <v>4</v>
      </c>
      <c r="IL31">
        <v>3</v>
      </c>
      <c r="IM31">
        <v>4</v>
      </c>
      <c r="IN31">
        <v>3</v>
      </c>
      <c r="IO31">
        <v>3</v>
      </c>
      <c r="IP31">
        <v>3</v>
      </c>
      <c r="IQ31">
        <v>4</v>
      </c>
      <c r="IR31">
        <v>5</v>
      </c>
      <c r="IS31">
        <v>4</v>
      </c>
      <c r="IT31">
        <v>3</v>
      </c>
      <c r="IU31">
        <v>4</v>
      </c>
      <c r="IV31">
        <v>5</v>
      </c>
      <c r="IW31">
        <v>5</v>
      </c>
      <c r="IX31">
        <v>5</v>
      </c>
      <c r="IY31">
        <v>4</v>
      </c>
      <c r="IZ31">
        <v>3</v>
      </c>
      <c r="JA31">
        <v>5</v>
      </c>
      <c r="JB31">
        <v>4</v>
      </c>
      <c r="JC31">
        <v>4</v>
      </c>
      <c r="JD31">
        <v>3</v>
      </c>
      <c r="JE31">
        <v>3</v>
      </c>
      <c r="JF31">
        <v>2</v>
      </c>
      <c r="JG31">
        <v>5</v>
      </c>
      <c r="JH31">
        <v>4</v>
      </c>
      <c r="JI31">
        <v>4</v>
      </c>
      <c r="JJ31">
        <v>4</v>
      </c>
      <c r="JL31">
        <f t="shared" si="0"/>
        <v>76</v>
      </c>
      <c r="JM31">
        <f t="shared" si="1"/>
        <v>113</v>
      </c>
      <c r="JN31">
        <f t="shared" si="2"/>
        <v>60</v>
      </c>
      <c r="JO31">
        <f t="shared" si="3"/>
        <v>17</v>
      </c>
      <c r="JP31">
        <f t="shared" si="4"/>
        <v>3</v>
      </c>
    </row>
    <row r="32" spans="1:276">
      <c r="A32" t="s">
        <v>1193</v>
      </c>
      <c r="B32">
        <v>5</v>
      </c>
      <c r="C32">
        <v>4</v>
      </c>
      <c r="D32">
        <v>4</v>
      </c>
      <c r="E32">
        <v>4</v>
      </c>
      <c r="F32">
        <v>5</v>
      </c>
      <c r="G32">
        <v>5</v>
      </c>
      <c r="H32">
        <v>3</v>
      </c>
      <c r="I32">
        <v>4</v>
      </c>
      <c r="J32">
        <v>4</v>
      </c>
      <c r="K32">
        <v>5</v>
      </c>
      <c r="L32">
        <v>5</v>
      </c>
      <c r="M32">
        <v>3</v>
      </c>
      <c r="N32">
        <v>2</v>
      </c>
      <c r="O32">
        <v>3</v>
      </c>
      <c r="P32">
        <v>5</v>
      </c>
      <c r="Q32">
        <v>4</v>
      </c>
      <c r="R32">
        <v>4</v>
      </c>
      <c r="S32">
        <v>4</v>
      </c>
      <c r="T32">
        <v>4</v>
      </c>
      <c r="U32">
        <v>5</v>
      </c>
      <c r="V32">
        <v>2</v>
      </c>
      <c r="W32">
        <v>4</v>
      </c>
      <c r="X32">
        <v>4</v>
      </c>
      <c r="Y32">
        <v>1</v>
      </c>
      <c r="Z32">
        <v>3</v>
      </c>
      <c r="AA32">
        <v>3</v>
      </c>
      <c r="AB32">
        <v>4</v>
      </c>
      <c r="AC32">
        <v>5</v>
      </c>
      <c r="AD32">
        <v>3</v>
      </c>
      <c r="AE32">
        <v>5</v>
      </c>
      <c r="AF32">
        <v>4</v>
      </c>
      <c r="AG32">
        <v>5</v>
      </c>
      <c r="AH32">
        <v>5</v>
      </c>
      <c r="AI32">
        <v>5</v>
      </c>
      <c r="AJ32">
        <v>4</v>
      </c>
      <c r="AK32">
        <v>5</v>
      </c>
      <c r="AL32">
        <v>4</v>
      </c>
      <c r="AM32">
        <v>3</v>
      </c>
      <c r="AN32">
        <v>5</v>
      </c>
      <c r="AO32">
        <v>5</v>
      </c>
      <c r="AP32">
        <v>4</v>
      </c>
      <c r="AQ32">
        <v>4</v>
      </c>
      <c r="AR32">
        <v>5</v>
      </c>
      <c r="AS32">
        <v>4</v>
      </c>
      <c r="AT32">
        <v>5</v>
      </c>
      <c r="AU32">
        <v>4</v>
      </c>
      <c r="AV32">
        <v>5</v>
      </c>
      <c r="AW32">
        <v>3</v>
      </c>
      <c r="AX32">
        <v>3</v>
      </c>
      <c r="AY32">
        <v>4</v>
      </c>
      <c r="AZ32">
        <v>4</v>
      </c>
      <c r="BA32">
        <v>4</v>
      </c>
      <c r="BB32">
        <v>5</v>
      </c>
      <c r="BC32">
        <v>5</v>
      </c>
      <c r="BD32">
        <v>5</v>
      </c>
      <c r="BE32">
        <v>3</v>
      </c>
      <c r="BF32">
        <v>3</v>
      </c>
      <c r="BG32">
        <v>4</v>
      </c>
      <c r="BH32">
        <v>4</v>
      </c>
      <c r="BI32">
        <v>3</v>
      </c>
      <c r="BJ32">
        <v>5</v>
      </c>
      <c r="BK32">
        <v>4</v>
      </c>
      <c r="BL32">
        <v>5</v>
      </c>
      <c r="BM32">
        <v>3</v>
      </c>
      <c r="BN32">
        <v>5</v>
      </c>
      <c r="BO32">
        <v>4</v>
      </c>
      <c r="BP32">
        <v>4</v>
      </c>
      <c r="BQ32">
        <v>5</v>
      </c>
      <c r="BR32">
        <v>4</v>
      </c>
      <c r="BS32">
        <v>5</v>
      </c>
      <c r="BT32">
        <v>4</v>
      </c>
      <c r="BU32">
        <v>5</v>
      </c>
      <c r="BV32">
        <v>2</v>
      </c>
      <c r="BW32">
        <v>4</v>
      </c>
      <c r="BX32">
        <v>3</v>
      </c>
      <c r="BY32">
        <v>3</v>
      </c>
      <c r="BZ32">
        <v>4</v>
      </c>
      <c r="CA32">
        <v>4</v>
      </c>
      <c r="CB32">
        <v>5</v>
      </c>
      <c r="CC32">
        <v>5</v>
      </c>
      <c r="CD32">
        <v>4</v>
      </c>
      <c r="CE32">
        <v>4</v>
      </c>
      <c r="CF32">
        <v>5</v>
      </c>
      <c r="CG32">
        <v>3</v>
      </c>
      <c r="CH32">
        <v>4</v>
      </c>
      <c r="CI32">
        <v>4</v>
      </c>
      <c r="CJ32">
        <v>4</v>
      </c>
      <c r="CK32">
        <v>4</v>
      </c>
      <c r="CL32">
        <v>5</v>
      </c>
      <c r="CM32">
        <v>5</v>
      </c>
      <c r="CN32">
        <v>3</v>
      </c>
      <c r="CO32">
        <v>5</v>
      </c>
      <c r="CP32">
        <v>3</v>
      </c>
      <c r="CQ32">
        <v>3</v>
      </c>
      <c r="CR32">
        <v>3</v>
      </c>
      <c r="CS32">
        <v>5</v>
      </c>
      <c r="CT32">
        <v>3</v>
      </c>
      <c r="CU32">
        <v>3</v>
      </c>
      <c r="CV32">
        <v>3</v>
      </c>
      <c r="CW32">
        <v>2</v>
      </c>
      <c r="CX32">
        <v>4</v>
      </c>
      <c r="CY32">
        <v>3</v>
      </c>
      <c r="CZ32">
        <v>5</v>
      </c>
      <c r="DA32">
        <v>4</v>
      </c>
      <c r="DB32">
        <v>2</v>
      </c>
      <c r="DC32">
        <v>4</v>
      </c>
      <c r="DD32">
        <v>5</v>
      </c>
      <c r="DE32">
        <v>4</v>
      </c>
      <c r="DF32">
        <v>5</v>
      </c>
      <c r="DG32">
        <v>5</v>
      </c>
      <c r="DH32">
        <v>5</v>
      </c>
      <c r="DI32">
        <v>4</v>
      </c>
      <c r="DJ32">
        <v>5</v>
      </c>
      <c r="DK32">
        <v>5</v>
      </c>
      <c r="DL32">
        <v>4</v>
      </c>
      <c r="DM32">
        <v>3</v>
      </c>
      <c r="DN32">
        <v>3</v>
      </c>
      <c r="DO32">
        <v>5</v>
      </c>
      <c r="DP32">
        <v>4</v>
      </c>
      <c r="DQ32">
        <v>4</v>
      </c>
      <c r="DR32">
        <v>3</v>
      </c>
      <c r="DS32">
        <v>5</v>
      </c>
      <c r="DT32">
        <v>4</v>
      </c>
      <c r="DU32">
        <v>2</v>
      </c>
      <c r="DV32">
        <v>4</v>
      </c>
      <c r="DW32">
        <v>5</v>
      </c>
      <c r="DX32">
        <v>3</v>
      </c>
      <c r="DY32">
        <v>4</v>
      </c>
      <c r="DZ32">
        <v>5</v>
      </c>
      <c r="EA32">
        <v>4</v>
      </c>
      <c r="EB32">
        <v>4</v>
      </c>
      <c r="EC32">
        <v>4</v>
      </c>
      <c r="ED32">
        <v>2</v>
      </c>
      <c r="EE32">
        <v>2</v>
      </c>
      <c r="EF32">
        <v>4</v>
      </c>
      <c r="EG32">
        <v>4</v>
      </c>
      <c r="EH32">
        <v>2</v>
      </c>
      <c r="EI32">
        <v>4</v>
      </c>
      <c r="EJ32">
        <v>5</v>
      </c>
      <c r="EK32">
        <v>4</v>
      </c>
      <c r="EL32">
        <v>4</v>
      </c>
      <c r="EM32">
        <v>3</v>
      </c>
      <c r="EN32">
        <v>4</v>
      </c>
      <c r="EO32">
        <v>4</v>
      </c>
      <c r="EP32">
        <v>4</v>
      </c>
      <c r="EQ32">
        <v>4</v>
      </c>
      <c r="ER32">
        <v>4</v>
      </c>
      <c r="ES32">
        <v>4</v>
      </c>
      <c r="ET32">
        <v>5</v>
      </c>
      <c r="EU32">
        <v>4</v>
      </c>
      <c r="EV32">
        <v>4</v>
      </c>
      <c r="EW32">
        <v>3</v>
      </c>
      <c r="EX32">
        <v>5</v>
      </c>
      <c r="EY32">
        <v>3</v>
      </c>
      <c r="EZ32">
        <v>5</v>
      </c>
      <c r="FA32">
        <v>4</v>
      </c>
      <c r="FB32">
        <v>2</v>
      </c>
      <c r="FC32">
        <v>5</v>
      </c>
      <c r="FD32">
        <v>4</v>
      </c>
      <c r="FE32">
        <v>4</v>
      </c>
      <c r="FF32">
        <v>4</v>
      </c>
      <c r="FG32">
        <v>5</v>
      </c>
      <c r="FH32">
        <v>4</v>
      </c>
      <c r="FI32">
        <v>4</v>
      </c>
      <c r="FJ32">
        <v>3</v>
      </c>
      <c r="FK32">
        <v>4</v>
      </c>
      <c r="FL32">
        <v>4</v>
      </c>
      <c r="FM32">
        <v>2</v>
      </c>
      <c r="FN32">
        <v>3</v>
      </c>
      <c r="FO32">
        <v>4</v>
      </c>
      <c r="FP32">
        <v>4</v>
      </c>
      <c r="FQ32">
        <v>1</v>
      </c>
      <c r="FR32">
        <v>3</v>
      </c>
      <c r="FS32">
        <v>4</v>
      </c>
      <c r="FT32">
        <v>4</v>
      </c>
      <c r="FU32">
        <v>4</v>
      </c>
      <c r="FV32">
        <v>4</v>
      </c>
      <c r="FW32">
        <v>4</v>
      </c>
      <c r="FX32">
        <v>4</v>
      </c>
      <c r="FY32">
        <v>4</v>
      </c>
      <c r="FZ32">
        <v>5</v>
      </c>
      <c r="GA32">
        <v>3</v>
      </c>
      <c r="GB32">
        <v>4</v>
      </c>
      <c r="GC32">
        <v>2</v>
      </c>
      <c r="GD32">
        <v>2</v>
      </c>
      <c r="GE32">
        <v>5</v>
      </c>
      <c r="GF32">
        <v>5</v>
      </c>
      <c r="GG32">
        <v>5</v>
      </c>
      <c r="GH32">
        <v>4</v>
      </c>
      <c r="GI32">
        <v>4</v>
      </c>
      <c r="GJ32">
        <v>5</v>
      </c>
      <c r="GK32">
        <v>4</v>
      </c>
      <c r="GL32">
        <v>4</v>
      </c>
      <c r="GM32">
        <v>5</v>
      </c>
      <c r="GN32">
        <v>5</v>
      </c>
      <c r="GO32">
        <v>4</v>
      </c>
      <c r="GP32">
        <v>4</v>
      </c>
      <c r="GQ32">
        <v>4</v>
      </c>
      <c r="GR32">
        <v>5</v>
      </c>
      <c r="GS32">
        <v>4</v>
      </c>
      <c r="GT32">
        <v>2</v>
      </c>
      <c r="GU32">
        <v>4</v>
      </c>
      <c r="GV32">
        <v>4</v>
      </c>
      <c r="GW32">
        <v>5</v>
      </c>
      <c r="GX32">
        <v>5</v>
      </c>
      <c r="GY32">
        <v>4</v>
      </c>
      <c r="GZ32">
        <v>2</v>
      </c>
      <c r="HA32">
        <v>4</v>
      </c>
      <c r="HB32">
        <v>5</v>
      </c>
      <c r="HC32">
        <v>3</v>
      </c>
      <c r="HD32">
        <v>4</v>
      </c>
      <c r="HE32">
        <v>5</v>
      </c>
      <c r="HF32">
        <v>3</v>
      </c>
      <c r="HG32">
        <v>5</v>
      </c>
      <c r="HH32">
        <v>5</v>
      </c>
      <c r="HI32">
        <v>4</v>
      </c>
      <c r="HJ32">
        <v>3</v>
      </c>
      <c r="HK32">
        <v>3</v>
      </c>
      <c r="HL32">
        <v>3</v>
      </c>
      <c r="HM32">
        <v>4</v>
      </c>
      <c r="HN32">
        <v>3</v>
      </c>
      <c r="HO32">
        <v>4</v>
      </c>
      <c r="HP32">
        <v>5</v>
      </c>
      <c r="HQ32">
        <v>4</v>
      </c>
      <c r="HR32">
        <v>4</v>
      </c>
      <c r="HS32">
        <v>4</v>
      </c>
      <c r="HT32">
        <v>4</v>
      </c>
      <c r="HU32">
        <v>5</v>
      </c>
      <c r="HV32">
        <v>4</v>
      </c>
      <c r="HW32">
        <v>3</v>
      </c>
      <c r="HX32">
        <v>4</v>
      </c>
      <c r="HY32">
        <v>5</v>
      </c>
      <c r="HZ32">
        <v>5</v>
      </c>
      <c r="IA32">
        <v>4</v>
      </c>
      <c r="IB32">
        <v>5</v>
      </c>
      <c r="IC32">
        <v>4</v>
      </c>
      <c r="ID32">
        <v>3</v>
      </c>
      <c r="IE32">
        <v>1</v>
      </c>
      <c r="IF32">
        <v>5</v>
      </c>
      <c r="IG32">
        <v>3</v>
      </c>
      <c r="IH32">
        <v>3</v>
      </c>
      <c r="II32">
        <v>5</v>
      </c>
      <c r="IJ32">
        <v>3</v>
      </c>
      <c r="IK32">
        <v>5</v>
      </c>
      <c r="IL32">
        <v>5</v>
      </c>
      <c r="IM32">
        <v>5</v>
      </c>
      <c r="IN32">
        <v>2</v>
      </c>
      <c r="IO32">
        <v>4</v>
      </c>
      <c r="IP32">
        <v>4</v>
      </c>
      <c r="IQ32">
        <v>4</v>
      </c>
      <c r="IR32">
        <v>4</v>
      </c>
      <c r="IS32">
        <v>5</v>
      </c>
      <c r="IT32">
        <v>3</v>
      </c>
      <c r="IU32">
        <v>4</v>
      </c>
      <c r="IV32">
        <v>5</v>
      </c>
      <c r="IW32">
        <v>4</v>
      </c>
      <c r="IX32">
        <v>5</v>
      </c>
      <c r="IY32">
        <v>5</v>
      </c>
      <c r="IZ32">
        <v>4</v>
      </c>
      <c r="JA32">
        <v>5</v>
      </c>
      <c r="JB32">
        <v>4</v>
      </c>
      <c r="JC32">
        <v>4</v>
      </c>
      <c r="JD32">
        <v>4</v>
      </c>
      <c r="JE32">
        <v>3</v>
      </c>
      <c r="JF32">
        <v>5</v>
      </c>
      <c r="JG32">
        <v>5</v>
      </c>
      <c r="JH32">
        <v>4</v>
      </c>
      <c r="JI32">
        <v>4</v>
      </c>
      <c r="JJ32">
        <v>5</v>
      </c>
      <c r="JL32">
        <f t="shared" si="0"/>
        <v>83</v>
      </c>
      <c r="JM32">
        <f t="shared" si="1"/>
        <v>119</v>
      </c>
      <c r="JN32">
        <f t="shared" si="2"/>
        <v>48</v>
      </c>
      <c r="JO32">
        <f t="shared" si="3"/>
        <v>16</v>
      </c>
      <c r="JP32">
        <f t="shared" si="4"/>
        <v>3</v>
      </c>
    </row>
    <row r="33" spans="1:276">
      <c r="A33" t="s">
        <v>1194</v>
      </c>
      <c r="B33">
        <v>4</v>
      </c>
      <c r="C33">
        <v>4</v>
      </c>
      <c r="D33">
        <v>4</v>
      </c>
      <c r="E33">
        <v>4</v>
      </c>
      <c r="F33">
        <v>5</v>
      </c>
      <c r="G33">
        <v>5</v>
      </c>
      <c r="H33">
        <v>5</v>
      </c>
      <c r="I33">
        <v>4</v>
      </c>
      <c r="J33">
        <v>5</v>
      </c>
      <c r="K33">
        <v>5</v>
      </c>
      <c r="L33">
        <v>4</v>
      </c>
      <c r="M33">
        <v>3</v>
      </c>
      <c r="N33">
        <v>3</v>
      </c>
      <c r="O33">
        <v>3</v>
      </c>
      <c r="P33">
        <v>4</v>
      </c>
      <c r="Q33">
        <v>4</v>
      </c>
      <c r="R33">
        <v>4</v>
      </c>
      <c r="S33">
        <v>2</v>
      </c>
      <c r="T33">
        <v>4</v>
      </c>
      <c r="U33">
        <v>5</v>
      </c>
      <c r="V33">
        <v>2</v>
      </c>
      <c r="W33">
        <v>4</v>
      </c>
      <c r="X33">
        <v>5</v>
      </c>
      <c r="Y33">
        <v>1</v>
      </c>
      <c r="Z33">
        <v>4</v>
      </c>
      <c r="AA33">
        <v>3</v>
      </c>
      <c r="AB33">
        <v>5</v>
      </c>
      <c r="AC33">
        <v>5</v>
      </c>
      <c r="AD33">
        <v>3</v>
      </c>
      <c r="AE33">
        <v>5</v>
      </c>
      <c r="AF33">
        <v>4</v>
      </c>
      <c r="AG33">
        <v>5</v>
      </c>
      <c r="AH33">
        <v>3</v>
      </c>
      <c r="AI33">
        <v>3</v>
      </c>
      <c r="AJ33">
        <v>4</v>
      </c>
      <c r="AK33">
        <v>4</v>
      </c>
      <c r="AL33">
        <v>4</v>
      </c>
      <c r="AM33">
        <v>2</v>
      </c>
      <c r="AN33">
        <v>4</v>
      </c>
      <c r="AO33">
        <v>5</v>
      </c>
      <c r="AP33">
        <v>3</v>
      </c>
      <c r="AQ33">
        <v>5</v>
      </c>
      <c r="AR33">
        <v>4</v>
      </c>
      <c r="AS33">
        <v>4</v>
      </c>
      <c r="AT33">
        <v>2</v>
      </c>
      <c r="AU33">
        <v>3</v>
      </c>
      <c r="AV33">
        <v>3</v>
      </c>
      <c r="AW33">
        <v>3</v>
      </c>
      <c r="AX33">
        <v>4</v>
      </c>
      <c r="AY33">
        <v>4</v>
      </c>
      <c r="AZ33">
        <v>4</v>
      </c>
      <c r="BA33">
        <v>4</v>
      </c>
      <c r="BB33">
        <v>5</v>
      </c>
      <c r="BC33">
        <v>5</v>
      </c>
      <c r="BD33">
        <v>5</v>
      </c>
      <c r="BE33">
        <v>3</v>
      </c>
      <c r="BF33">
        <v>3</v>
      </c>
      <c r="BG33">
        <v>4</v>
      </c>
      <c r="BH33">
        <v>4</v>
      </c>
      <c r="BI33">
        <v>4</v>
      </c>
      <c r="BJ33">
        <v>5</v>
      </c>
      <c r="BK33">
        <v>4</v>
      </c>
      <c r="BL33">
        <v>4</v>
      </c>
      <c r="BM33">
        <v>4</v>
      </c>
      <c r="BN33">
        <v>3</v>
      </c>
      <c r="BO33">
        <v>4</v>
      </c>
      <c r="BP33">
        <v>4</v>
      </c>
      <c r="BQ33">
        <v>4</v>
      </c>
      <c r="BR33">
        <v>5</v>
      </c>
      <c r="BS33">
        <v>5</v>
      </c>
      <c r="BT33">
        <v>5</v>
      </c>
      <c r="BU33">
        <v>5</v>
      </c>
      <c r="BV33">
        <v>3</v>
      </c>
      <c r="BW33">
        <v>4</v>
      </c>
      <c r="BX33">
        <v>3</v>
      </c>
      <c r="BY33">
        <v>4</v>
      </c>
      <c r="BZ33">
        <v>4</v>
      </c>
      <c r="CA33">
        <v>4</v>
      </c>
      <c r="CB33">
        <v>5</v>
      </c>
      <c r="CC33">
        <v>5</v>
      </c>
      <c r="CD33">
        <v>4</v>
      </c>
      <c r="CE33">
        <v>4</v>
      </c>
      <c r="CF33">
        <v>4</v>
      </c>
      <c r="CG33">
        <v>3</v>
      </c>
      <c r="CH33">
        <v>5</v>
      </c>
      <c r="CI33">
        <v>5</v>
      </c>
      <c r="CJ33">
        <v>4</v>
      </c>
      <c r="CK33">
        <v>2</v>
      </c>
      <c r="CL33">
        <v>4</v>
      </c>
      <c r="CM33">
        <v>5</v>
      </c>
      <c r="CN33">
        <v>4</v>
      </c>
      <c r="CO33">
        <v>5</v>
      </c>
      <c r="CP33">
        <v>3</v>
      </c>
      <c r="CQ33">
        <v>3</v>
      </c>
      <c r="CR33">
        <v>3</v>
      </c>
      <c r="CS33">
        <v>5</v>
      </c>
      <c r="CT33">
        <v>4</v>
      </c>
      <c r="CU33">
        <v>3</v>
      </c>
      <c r="CV33">
        <v>3</v>
      </c>
      <c r="CW33">
        <v>3</v>
      </c>
      <c r="CX33">
        <v>4</v>
      </c>
      <c r="CY33">
        <v>5</v>
      </c>
      <c r="CZ33">
        <v>4</v>
      </c>
      <c r="DA33">
        <v>4</v>
      </c>
      <c r="DB33">
        <v>5</v>
      </c>
      <c r="DC33">
        <v>5</v>
      </c>
      <c r="DD33">
        <v>5</v>
      </c>
      <c r="DE33">
        <v>4</v>
      </c>
      <c r="DF33">
        <v>4</v>
      </c>
      <c r="DG33">
        <v>5</v>
      </c>
      <c r="DH33">
        <v>5</v>
      </c>
      <c r="DI33">
        <v>4</v>
      </c>
      <c r="DJ33">
        <v>5</v>
      </c>
      <c r="DK33">
        <v>4</v>
      </c>
      <c r="DL33">
        <v>5</v>
      </c>
      <c r="DM33">
        <v>3</v>
      </c>
      <c r="DN33">
        <v>4</v>
      </c>
      <c r="DO33">
        <v>4</v>
      </c>
      <c r="DP33">
        <v>5</v>
      </c>
      <c r="DQ33">
        <v>5</v>
      </c>
      <c r="DR33">
        <v>4</v>
      </c>
      <c r="DS33">
        <v>5</v>
      </c>
      <c r="DT33">
        <v>3</v>
      </c>
      <c r="DU33">
        <v>4</v>
      </c>
      <c r="DV33">
        <v>3</v>
      </c>
      <c r="DW33">
        <v>3</v>
      </c>
      <c r="DX33">
        <v>5</v>
      </c>
      <c r="DY33">
        <v>5</v>
      </c>
      <c r="DZ33">
        <v>4</v>
      </c>
      <c r="EA33">
        <v>4</v>
      </c>
      <c r="EB33">
        <v>3</v>
      </c>
      <c r="EC33">
        <v>3</v>
      </c>
      <c r="ED33">
        <v>1</v>
      </c>
      <c r="EE33">
        <v>3</v>
      </c>
      <c r="EF33">
        <v>4</v>
      </c>
      <c r="EG33">
        <v>5</v>
      </c>
      <c r="EH33">
        <v>3</v>
      </c>
      <c r="EI33">
        <v>4</v>
      </c>
      <c r="EJ33">
        <v>5</v>
      </c>
      <c r="EK33">
        <v>4</v>
      </c>
      <c r="EL33">
        <v>5</v>
      </c>
      <c r="EM33">
        <v>4</v>
      </c>
      <c r="EN33">
        <v>4</v>
      </c>
      <c r="EO33">
        <v>4</v>
      </c>
      <c r="EP33">
        <v>3</v>
      </c>
      <c r="EQ33">
        <v>3</v>
      </c>
      <c r="ER33">
        <v>3</v>
      </c>
      <c r="ES33">
        <v>4</v>
      </c>
      <c r="ET33">
        <v>5</v>
      </c>
      <c r="EU33">
        <v>4</v>
      </c>
      <c r="EV33">
        <v>5</v>
      </c>
      <c r="EW33">
        <v>3</v>
      </c>
      <c r="EX33">
        <v>5</v>
      </c>
      <c r="EY33">
        <v>2</v>
      </c>
      <c r="EZ33">
        <v>5</v>
      </c>
      <c r="FA33">
        <v>4</v>
      </c>
      <c r="FB33">
        <v>2</v>
      </c>
      <c r="FC33">
        <v>4</v>
      </c>
      <c r="FD33">
        <v>4</v>
      </c>
      <c r="FE33">
        <v>4</v>
      </c>
      <c r="FF33">
        <v>4</v>
      </c>
      <c r="FG33">
        <v>5</v>
      </c>
      <c r="FH33">
        <v>4</v>
      </c>
      <c r="FI33">
        <v>2</v>
      </c>
      <c r="FJ33">
        <v>4</v>
      </c>
      <c r="FK33">
        <v>3</v>
      </c>
      <c r="FL33">
        <v>5</v>
      </c>
      <c r="FM33">
        <v>3</v>
      </c>
      <c r="FN33">
        <v>3</v>
      </c>
      <c r="FO33">
        <v>4</v>
      </c>
      <c r="FP33">
        <v>4</v>
      </c>
      <c r="FQ33">
        <v>2</v>
      </c>
      <c r="FR33">
        <v>3</v>
      </c>
      <c r="FS33">
        <v>4</v>
      </c>
      <c r="FT33">
        <v>3</v>
      </c>
      <c r="FU33">
        <v>4</v>
      </c>
      <c r="FV33">
        <v>3</v>
      </c>
      <c r="FW33">
        <v>4</v>
      </c>
      <c r="FX33">
        <v>4</v>
      </c>
      <c r="FY33">
        <v>5</v>
      </c>
      <c r="FZ33">
        <v>2</v>
      </c>
      <c r="GA33">
        <v>3</v>
      </c>
      <c r="GB33">
        <v>4</v>
      </c>
      <c r="GC33">
        <v>2</v>
      </c>
      <c r="GD33">
        <v>2</v>
      </c>
      <c r="GE33">
        <v>5</v>
      </c>
      <c r="GF33">
        <v>4</v>
      </c>
      <c r="GG33">
        <v>5</v>
      </c>
      <c r="GH33">
        <v>4</v>
      </c>
      <c r="GI33">
        <v>4</v>
      </c>
      <c r="GJ33">
        <v>5</v>
      </c>
      <c r="GK33">
        <v>4</v>
      </c>
      <c r="GL33">
        <v>4</v>
      </c>
      <c r="GM33">
        <v>5</v>
      </c>
      <c r="GN33">
        <v>5</v>
      </c>
      <c r="GO33">
        <v>4</v>
      </c>
      <c r="GP33">
        <v>5</v>
      </c>
      <c r="GQ33">
        <v>3</v>
      </c>
      <c r="GR33">
        <v>5</v>
      </c>
      <c r="GS33">
        <v>4</v>
      </c>
      <c r="GT33">
        <v>3</v>
      </c>
      <c r="GU33">
        <v>4</v>
      </c>
      <c r="GV33">
        <v>4</v>
      </c>
      <c r="GW33">
        <v>5</v>
      </c>
      <c r="GX33">
        <v>4</v>
      </c>
      <c r="GY33">
        <v>5</v>
      </c>
      <c r="GZ33">
        <v>3</v>
      </c>
      <c r="HA33">
        <v>4</v>
      </c>
      <c r="HB33">
        <v>5</v>
      </c>
      <c r="HC33">
        <v>3</v>
      </c>
      <c r="HD33">
        <v>4</v>
      </c>
      <c r="HE33">
        <v>5</v>
      </c>
      <c r="HF33">
        <v>4</v>
      </c>
      <c r="HG33">
        <v>5</v>
      </c>
      <c r="HH33">
        <v>4</v>
      </c>
      <c r="HI33">
        <v>4</v>
      </c>
      <c r="HJ33">
        <v>2</v>
      </c>
      <c r="HK33">
        <v>4</v>
      </c>
      <c r="HL33">
        <v>4</v>
      </c>
      <c r="HM33">
        <v>4</v>
      </c>
      <c r="HN33">
        <v>4</v>
      </c>
      <c r="HO33">
        <v>3</v>
      </c>
      <c r="HP33">
        <v>5</v>
      </c>
      <c r="HQ33">
        <v>4</v>
      </c>
      <c r="HR33">
        <v>3</v>
      </c>
      <c r="HS33">
        <v>4</v>
      </c>
      <c r="HT33">
        <v>5</v>
      </c>
      <c r="HU33">
        <v>5</v>
      </c>
      <c r="HV33">
        <v>5</v>
      </c>
      <c r="HW33">
        <v>3</v>
      </c>
      <c r="HX33">
        <v>4</v>
      </c>
      <c r="HY33">
        <v>3</v>
      </c>
      <c r="HZ33">
        <v>5</v>
      </c>
      <c r="IA33">
        <v>1</v>
      </c>
      <c r="IB33">
        <v>5</v>
      </c>
      <c r="IC33">
        <v>5</v>
      </c>
      <c r="ID33">
        <v>5</v>
      </c>
      <c r="IE33">
        <v>5</v>
      </c>
      <c r="IF33">
        <v>4</v>
      </c>
      <c r="IG33">
        <v>4</v>
      </c>
      <c r="IH33">
        <v>3</v>
      </c>
      <c r="II33">
        <v>3</v>
      </c>
      <c r="IJ33">
        <v>4</v>
      </c>
      <c r="IK33">
        <v>3</v>
      </c>
      <c r="IL33">
        <v>4</v>
      </c>
      <c r="IM33">
        <v>4</v>
      </c>
      <c r="IN33">
        <v>3</v>
      </c>
      <c r="IO33">
        <v>3</v>
      </c>
      <c r="IP33">
        <v>3</v>
      </c>
      <c r="IQ33">
        <v>4</v>
      </c>
      <c r="IR33">
        <v>5</v>
      </c>
      <c r="IS33">
        <v>4</v>
      </c>
      <c r="IT33">
        <v>5</v>
      </c>
      <c r="IU33">
        <v>4</v>
      </c>
      <c r="IV33">
        <v>4</v>
      </c>
      <c r="IW33">
        <v>4</v>
      </c>
      <c r="IX33">
        <v>5</v>
      </c>
      <c r="IY33">
        <v>4</v>
      </c>
      <c r="IZ33">
        <v>4</v>
      </c>
      <c r="JA33">
        <v>4</v>
      </c>
      <c r="JB33">
        <v>4</v>
      </c>
      <c r="JC33">
        <v>3</v>
      </c>
      <c r="JD33">
        <v>4</v>
      </c>
      <c r="JE33">
        <v>3</v>
      </c>
      <c r="JF33">
        <v>4</v>
      </c>
      <c r="JG33">
        <v>5</v>
      </c>
      <c r="JH33">
        <v>4</v>
      </c>
      <c r="JI33">
        <v>4</v>
      </c>
      <c r="JJ33">
        <v>5</v>
      </c>
      <c r="JL33">
        <f t="shared" ref="JL33:JL64" si="5">COUNTIF(B33:JJ33,"5")</f>
        <v>77</v>
      </c>
      <c r="JM33">
        <f t="shared" ref="JM33:JM64" si="6">COUNTIF(B33:JJ33,"4")</f>
        <v>118</v>
      </c>
      <c r="JN33">
        <f t="shared" ref="JN33:JN64" si="7">COUNTIF(B33:JJ33,"3")</f>
        <v>58</v>
      </c>
      <c r="JO33">
        <f t="shared" ref="JO33:JO64" si="8">COUNTIF(B33:JJ33,"2")</f>
        <v>13</v>
      </c>
      <c r="JP33">
        <f t="shared" ref="JP33:JP64" si="9">COUNTIF(B33:JJ33,"1")</f>
        <v>3</v>
      </c>
    </row>
    <row r="34" spans="1:276">
      <c r="A34" t="s">
        <v>1195</v>
      </c>
      <c r="B34">
        <v>5</v>
      </c>
      <c r="C34">
        <v>4</v>
      </c>
      <c r="D34">
        <v>4</v>
      </c>
      <c r="E34">
        <v>4</v>
      </c>
      <c r="F34">
        <v>5</v>
      </c>
      <c r="G34">
        <v>5</v>
      </c>
      <c r="H34">
        <v>3</v>
      </c>
      <c r="I34">
        <v>4</v>
      </c>
      <c r="J34">
        <v>5</v>
      </c>
      <c r="K34">
        <v>5</v>
      </c>
      <c r="L34">
        <v>4</v>
      </c>
      <c r="M34">
        <v>2</v>
      </c>
      <c r="N34">
        <v>2</v>
      </c>
      <c r="O34">
        <v>3</v>
      </c>
      <c r="P34">
        <v>3</v>
      </c>
      <c r="Q34">
        <v>5</v>
      </c>
      <c r="R34">
        <v>4</v>
      </c>
      <c r="S34">
        <v>3</v>
      </c>
      <c r="T34">
        <v>4</v>
      </c>
      <c r="U34">
        <v>4</v>
      </c>
      <c r="V34">
        <v>2</v>
      </c>
      <c r="W34">
        <v>4</v>
      </c>
      <c r="X34">
        <v>5</v>
      </c>
      <c r="Y34">
        <v>2</v>
      </c>
      <c r="Z34">
        <v>3</v>
      </c>
      <c r="AA34">
        <v>3</v>
      </c>
      <c r="AB34">
        <v>5</v>
      </c>
      <c r="AC34">
        <v>4</v>
      </c>
      <c r="AD34">
        <v>3</v>
      </c>
      <c r="AE34">
        <v>4</v>
      </c>
      <c r="AF34">
        <v>3</v>
      </c>
      <c r="AG34">
        <v>4</v>
      </c>
      <c r="AH34">
        <v>1</v>
      </c>
      <c r="AI34">
        <v>1</v>
      </c>
      <c r="AJ34">
        <v>4</v>
      </c>
      <c r="AK34">
        <v>3</v>
      </c>
      <c r="AL34">
        <v>5</v>
      </c>
      <c r="AM34">
        <v>3</v>
      </c>
      <c r="AN34">
        <v>5</v>
      </c>
      <c r="AO34">
        <v>4</v>
      </c>
      <c r="AP34">
        <v>4</v>
      </c>
      <c r="AQ34">
        <v>5</v>
      </c>
      <c r="AR34">
        <v>4</v>
      </c>
      <c r="AS34">
        <v>5</v>
      </c>
      <c r="AT34">
        <v>2</v>
      </c>
      <c r="AU34">
        <v>4</v>
      </c>
      <c r="AV34">
        <v>4</v>
      </c>
      <c r="AW34">
        <v>4</v>
      </c>
      <c r="AX34">
        <v>3</v>
      </c>
      <c r="AY34">
        <v>4</v>
      </c>
      <c r="AZ34">
        <v>4</v>
      </c>
      <c r="BA34">
        <v>4</v>
      </c>
      <c r="BB34">
        <v>5</v>
      </c>
      <c r="BC34">
        <v>4</v>
      </c>
      <c r="BD34">
        <v>5</v>
      </c>
      <c r="BE34">
        <v>4</v>
      </c>
      <c r="BF34">
        <v>3</v>
      </c>
      <c r="BG34">
        <v>5</v>
      </c>
      <c r="BH34">
        <v>4</v>
      </c>
      <c r="BI34">
        <v>4</v>
      </c>
      <c r="BJ34">
        <v>5</v>
      </c>
      <c r="BK34">
        <v>4</v>
      </c>
      <c r="BL34">
        <v>3</v>
      </c>
      <c r="BM34">
        <v>4</v>
      </c>
      <c r="BN34">
        <v>4</v>
      </c>
      <c r="BO34">
        <v>4</v>
      </c>
      <c r="BP34">
        <v>4</v>
      </c>
      <c r="BQ34">
        <v>5</v>
      </c>
      <c r="BR34">
        <v>5</v>
      </c>
      <c r="BS34">
        <v>5</v>
      </c>
      <c r="BT34">
        <v>1</v>
      </c>
      <c r="BU34">
        <v>5</v>
      </c>
      <c r="BV34">
        <v>3</v>
      </c>
      <c r="BW34">
        <v>3</v>
      </c>
      <c r="BX34">
        <v>2</v>
      </c>
      <c r="BY34">
        <v>5</v>
      </c>
      <c r="BZ34">
        <v>4</v>
      </c>
      <c r="CA34">
        <v>4</v>
      </c>
      <c r="CB34">
        <v>5</v>
      </c>
      <c r="CC34">
        <v>5</v>
      </c>
      <c r="CD34">
        <v>3</v>
      </c>
      <c r="CE34">
        <v>3</v>
      </c>
      <c r="CF34">
        <v>3</v>
      </c>
      <c r="CG34">
        <v>2</v>
      </c>
      <c r="CH34">
        <v>4</v>
      </c>
      <c r="CI34">
        <v>5</v>
      </c>
      <c r="CJ34">
        <v>3</v>
      </c>
      <c r="CK34">
        <v>1</v>
      </c>
      <c r="CL34">
        <v>4</v>
      </c>
      <c r="CM34">
        <v>5</v>
      </c>
      <c r="CN34">
        <v>2</v>
      </c>
      <c r="CO34">
        <v>5</v>
      </c>
      <c r="CP34">
        <v>4</v>
      </c>
      <c r="CQ34">
        <v>4</v>
      </c>
      <c r="CR34">
        <v>3</v>
      </c>
      <c r="CS34">
        <v>5</v>
      </c>
      <c r="CT34">
        <v>5</v>
      </c>
      <c r="CU34">
        <v>3</v>
      </c>
      <c r="CV34">
        <v>3</v>
      </c>
      <c r="CW34">
        <v>2</v>
      </c>
      <c r="CX34">
        <v>4</v>
      </c>
      <c r="CY34">
        <v>5</v>
      </c>
      <c r="CZ34">
        <v>4</v>
      </c>
      <c r="DA34">
        <v>4</v>
      </c>
      <c r="DB34">
        <v>3</v>
      </c>
      <c r="DC34">
        <v>4</v>
      </c>
      <c r="DD34">
        <v>5</v>
      </c>
      <c r="DE34">
        <v>4</v>
      </c>
      <c r="DF34">
        <v>3</v>
      </c>
      <c r="DG34">
        <v>4</v>
      </c>
      <c r="DH34">
        <v>5</v>
      </c>
      <c r="DI34">
        <v>5</v>
      </c>
      <c r="DJ34">
        <v>5</v>
      </c>
      <c r="DK34">
        <v>5</v>
      </c>
      <c r="DL34">
        <v>4</v>
      </c>
      <c r="DM34">
        <v>4</v>
      </c>
      <c r="DN34">
        <v>3</v>
      </c>
      <c r="DO34">
        <v>5</v>
      </c>
      <c r="DP34">
        <v>4</v>
      </c>
      <c r="DQ34">
        <v>5</v>
      </c>
      <c r="DR34">
        <v>4</v>
      </c>
      <c r="DS34">
        <v>4</v>
      </c>
      <c r="DT34">
        <v>5</v>
      </c>
      <c r="DU34">
        <v>3</v>
      </c>
      <c r="DV34">
        <v>4</v>
      </c>
      <c r="DW34">
        <v>3</v>
      </c>
      <c r="DX34">
        <v>4</v>
      </c>
      <c r="DY34">
        <v>4</v>
      </c>
      <c r="DZ34">
        <v>5</v>
      </c>
      <c r="EA34">
        <v>3</v>
      </c>
      <c r="EB34">
        <v>5</v>
      </c>
      <c r="EC34">
        <v>4</v>
      </c>
      <c r="ED34">
        <v>5</v>
      </c>
      <c r="EE34">
        <v>2</v>
      </c>
      <c r="EF34">
        <v>3</v>
      </c>
      <c r="EG34">
        <v>3</v>
      </c>
      <c r="EH34">
        <v>2</v>
      </c>
      <c r="EI34">
        <v>5</v>
      </c>
      <c r="EJ34">
        <v>5</v>
      </c>
      <c r="EK34">
        <v>3</v>
      </c>
      <c r="EL34">
        <v>4</v>
      </c>
      <c r="EM34">
        <v>4</v>
      </c>
      <c r="EN34">
        <v>4</v>
      </c>
      <c r="EO34">
        <v>4</v>
      </c>
      <c r="EP34">
        <v>4</v>
      </c>
      <c r="EQ34">
        <v>3</v>
      </c>
      <c r="ER34">
        <v>3</v>
      </c>
      <c r="ES34">
        <v>4</v>
      </c>
      <c r="ET34">
        <v>5</v>
      </c>
      <c r="EU34">
        <v>4</v>
      </c>
      <c r="EV34">
        <v>4</v>
      </c>
      <c r="EW34">
        <v>3</v>
      </c>
      <c r="EX34">
        <v>5</v>
      </c>
      <c r="EY34">
        <v>3</v>
      </c>
      <c r="EZ34">
        <v>5</v>
      </c>
      <c r="FA34">
        <v>4</v>
      </c>
      <c r="FB34">
        <v>3</v>
      </c>
      <c r="FC34">
        <v>3</v>
      </c>
      <c r="FD34">
        <v>3</v>
      </c>
      <c r="FE34">
        <v>4</v>
      </c>
      <c r="FF34">
        <v>4</v>
      </c>
      <c r="FG34">
        <v>4</v>
      </c>
      <c r="FH34">
        <v>5</v>
      </c>
      <c r="FI34">
        <v>2</v>
      </c>
      <c r="FJ34">
        <v>4</v>
      </c>
      <c r="FK34">
        <v>4</v>
      </c>
      <c r="FL34">
        <v>4</v>
      </c>
      <c r="FM34">
        <v>3</v>
      </c>
      <c r="FN34">
        <v>3</v>
      </c>
      <c r="FO34">
        <v>5</v>
      </c>
      <c r="FP34">
        <v>4</v>
      </c>
      <c r="FQ34">
        <v>2</v>
      </c>
      <c r="FR34">
        <v>2</v>
      </c>
      <c r="FS34">
        <v>4</v>
      </c>
      <c r="FT34">
        <v>4</v>
      </c>
      <c r="FU34">
        <v>4</v>
      </c>
      <c r="FV34">
        <v>2</v>
      </c>
      <c r="FW34">
        <v>4</v>
      </c>
      <c r="FX34">
        <v>4</v>
      </c>
      <c r="FY34">
        <v>4</v>
      </c>
      <c r="FZ34">
        <v>2</v>
      </c>
      <c r="GA34">
        <v>3</v>
      </c>
      <c r="GB34">
        <v>3</v>
      </c>
      <c r="GC34">
        <v>2</v>
      </c>
      <c r="GD34">
        <v>2</v>
      </c>
      <c r="GE34">
        <v>5</v>
      </c>
      <c r="GF34">
        <v>3</v>
      </c>
      <c r="GG34">
        <v>5</v>
      </c>
      <c r="GH34">
        <v>4</v>
      </c>
      <c r="GI34">
        <v>4</v>
      </c>
      <c r="GJ34">
        <v>5</v>
      </c>
      <c r="GK34">
        <v>3</v>
      </c>
      <c r="GL34">
        <v>4</v>
      </c>
      <c r="GM34">
        <v>5</v>
      </c>
      <c r="GN34">
        <v>3</v>
      </c>
      <c r="GO34">
        <v>4</v>
      </c>
      <c r="GP34">
        <v>4</v>
      </c>
      <c r="GQ34">
        <v>3</v>
      </c>
      <c r="GR34">
        <v>4</v>
      </c>
      <c r="GS34">
        <v>4</v>
      </c>
      <c r="GT34">
        <v>3</v>
      </c>
      <c r="GU34">
        <v>5</v>
      </c>
      <c r="GV34">
        <v>4</v>
      </c>
      <c r="GW34">
        <v>5</v>
      </c>
      <c r="GX34">
        <v>4</v>
      </c>
      <c r="GY34">
        <v>3</v>
      </c>
      <c r="GZ34">
        <v>2</v>
      </c>
      <c r="HA34">
        <v>3</v>
      </c>
      <c r="HB34">
        <v>5</v>
      </c>
      <c r="HC34">
        <v>2</v>
      </c>
      <c r="HD34">
        <v>4</v>
      </c>
      <c r="HE34">
        <v>4</v>
      </c>
      <c r="HF34">
        <v>4</v>
      </c>
      <c r="HG34">
        <v>5</v>
      </c>
      <c r="HH34">
        <v>4</v>
      </c>
      <c r="HI34">
        <v>4</v>
      </c>
      <c r="HJ34">
        <v>3</v>
      </c>
      <c r="HK34">
        <v>2</v>
      </c>
      <c r="HL34">
        <v>4</v>
      </c>
      <c r="HM34">
        <v>4</v>
      </c>
      <c r="HN34">
        <v>4</v>
      </c>
      <c r="HO34">
        <v>2</v>
      </c>
      <c r="HP34">
        <v>5</v>
      </c>
      <c r="HQ34">
        <v>5</v>
      </c>
      <c r="HR34">
        <v>4</v>
      </c>
      <c r="HS34">
        <v>4</v>
      </c>
      <c r="HT34">
        <v>5</v>
      </c>
      <c r="HU34">
        <v>5</v>
      </c>
      <c r="HV34">
        <v>4</v>
      </c>
      <c r="HW34">
        <v>3</v>
      </c>
      <c r="HX34">
        <v>4</v>
      </c>
      <c r="HY34">
        <v>4</v>
      </c>
      <c r="HZ34">
        <v>5</v>
      </c>
      <c r="IA34">
        <v>1</v>
      </c>
      <c r="IB34">
        <v>4</v>
      </c>
      <c r="IC34">
        <v>4</v>
      </c>
      <c r="ID34">
        <v>5</v>
      </c>
      <c r="IE34">
        <v>5</v>
      </c>
      <c r="IF34">
        <v>4</v>
      </c>
      <c r="IG34">
        <v>4</v>
      </c>
      <c r="IH34">
        <v>4</v>
      </c>
      <c r="II34">
        <v>4</v>
      </c>
      <c r="IJ34">
        <v>4</v>
      </c>
      <c r="IK34">
        <v>4</v>
      </c>
      <c r="IL34">
        <v>4</v>
      </c>
      <c r="IM34">
        <v>4</v>
      </c>
      <c r="IN34">
        <v>2</v>
      </c>
      <c r="IO34">
        <v>3</v>
      </c>
      <c r="IP34">
        <v>2</v>
      </c>
      <c r="IQ34">
        <v>4</v>
      </c>
      <c r="IR34">
        <v>5</v>
      </c>
      <c r="IS34">
        <v>3</v>
      </c>
      <c r="IT34">
        <v>3</v>
      </c>
      <c r="IU34">
        <v>3</v>
      </c>
      <c r="IV34">
        <v>4</v>
      </c>
      <c r="IW34">
        <v>4</v>
      </c>
      <c r="IX34">
        <v>5</v>
      </c>
      <c r="IY34">
        <v>5</v>
      </c>
      <c r="IZ34">
        <v>3</v>
      </c>
      <c r="JA34">
        <v>4</v>
      </c>
      <c r="JB34">
        <v>4</v>
      </c>
      <c r="JC34">
        <v>3</v>
      </c>
      <c r="JD34">
        <v>3</v>
      </c>
      <c r="JE34">
        <v>2</v>
      </c>
      <c r="JF34">
        <v>5</v>
      </c>
      <c r="JG34">
        <v>5</v>
      </c>
      <c r="JH34">
        <v>4</v>
      </c>
      <c r="JI34">
        <v>3</v>
      </c>
      <c r="JJ34">
        <v>5</v>
      </c>
      <c r="JL34">
        <f t="shared" si="5"/>
        <v>68</v>
      </c>
      <c r="JM34">
        <f t="shared" si="6"/>
        <v>112</v>
      </c>
      <c r="JN34">
        <f t="shared" si="7"/>
        <v>59</v>
      </c>
      <c r="JO34">
        <f t="shared" si="8"/>
        <v>25</v>
      </c>
      <c r="JP34">
        <f t="shared" si="9"/>
        <v>5</v>
      </c>
    </row>
    <row r="35" spans="1:276">
      <c r="A35" t="s">
        <v>1196</v>
      </c>
      <c r="B35">
        <v>5</v>
      </c>
      <c r="C35">
        <v>4</v>
      </c>
      <c r="D35">
        <v>4</v>
      </c>
      <c r="E35">
        <v>3</v>
      </c>
      <c r="F35">
        <v>5</v>
      </c>
      <c r="G35">
        <v>4</v>
      </c>
      <c r="H35">
        <v>5</v>
      </c>
      <c r="I35">
        <v>4</v>
      </c>
      <c r="J35">
        <v>5</v>
      </c>
      <c r="K35">
        <v>5</v>
      </c>
      <c r="L35">
        <v>5</v>
      </c>
      <c r="M35">
        <v>3</v>
      </c>
      <c r="N35">
        <v>2</v>
      </c>
      <c r="O35">
        <v>3</v>
      </c>
      <c r="P35">
        <v>4</v>
      </c>
      <c r="Q35">
        <v>4</v>
      </c>
      <c r="R35">
        <v>4</v>
      </c>
      <c r="S35">
        <v>3</v>
      </c>
      <c r="T35">
        <v>5</v>
      </c>
      <c r="U35">
        <v>4</v>
      </c>
      <c r="V35">
        <v>3</v>
      </c>
      <c r="W35">
        <v>4</v>
      </c>
      <c r="X35">
        <v>5</v>
      </c>
      <c r="Y35">
        <v>1</v>
      </c>
      <c r="Z35">
        <v>3</v>
      </c>
      <c r="AA35">
        <v>3</v>
      </c>
      <c r="AB35">
        <v>5</v>
      </c>
      <c r="AC35">
        <v>5</v>
      </c>
      <c r="AD35">
        <v>3</v>
      </c>
      <c r="AE35">
        <v>5</v>
      </c>
      <c r="AF35">
        <v>4</v>
      </c>
      <c r="AG35">
        <v>4</v>
      </c>
      <c r="AH35">
        <v>1</v>
      </c>
      <c r="AI35">
        <v>1</v>
      </c>
      <c r="AJ35">
        <v>4</v>
      </c>
      <c r="AK35">
        <v>3</v>
      </c>
      <c r="AL35">
        <v>4</v>
      </c>
      <c r="AM35">
        <v>3</v>
      </c>
      <c r="AN35">
        <v>4</v>
      </c>
      <c r="AO35">
        <v>5</v>
      </c>
      <c r="AP35">
        <v>3</v>
      </c>
      <c r="AQ35">
        <v>4</v>
      </c>
      <c r="AR35">
        <v>4</v>
      </c>
      <c r="AS35">
        <v>4</v>
      </c>
      <c r="AT35">
        <v>2</v>
      </c>
      <c r="AU35">
        <v>3</v>
      </c>
      <c r="AV35">
        <v>3</v>
      </c>
      <c r="AW35">
        <v>4</v>
      </c>
      <c r="AX35">
        <v>3</v>
      </c>
      <c r="AY35">
        <v>4</v>
      </c>
      <c r="AZ35">
        <v>3</v>
      </c>
      <c r="BA35">
        <v>4</v>
      </c>
      <c r="BB35">
        <v>5</v>
      </c>
      <c r="BC35">
        <v>4</v>
      </c>
      <c r="BD35">
        <v>5</v>
      </c>
      <c r="BE35">
        <v>3</v>
      </c>
      <c r="BF35">
        <v>3</v>
      </c>
      <c r="BG35">
        <v>5</v>
      </c>
      <c r="BH35">
        <v>4</v>
      </c>
      <c r="BI35">
        <v>3</v>
      </c>
      <c r="BJ35">
        <v>5</v>
      </c>
      <c r="BK35">
        <v>5</v>
      </c>
      <c r="BL35">
        <v>4</v>
      </c>
      <c r="BM35">
        <v>4</v>
      </c>
      <c r="BN35">
        <v>3</v>
      </c>
      <c r="BO35">
        <v>4</v>
      </c>
      <c r="BP35">
        <v>4</v>
      </c>
      <c r="BQ35">
        <v>4</v>
      </c>
      <c r="BR35">
        <v>4</v>
      </c>
      <c r="BS35">
        <v>4</v>
      </c>
      <c r="BT35">
        <v>3</v>
      </c>
      <c r="BU35">
        <v>5</v>
      </c>
      <c r="BV35">
        <v>5</v>
      </c>
      <c r="BW35">
        <v>4</v>
      </c>
      <c r="BX35">
        <v>3</v>
      </c>
      <c r="BY35">
        <v>5</v>
      </c>
      <c r="BZ35">
        <v>4</v>
      </c>
      <c r="CA35">
        <v>4</v>
      </c>
      <c r="CB35">
        <v>4</v>
      </c>
      <c r="CC35">
        <v>5</v>
      </c>
      <c r="CD35">
        <v>4</v>
      </c>
      <c r="CE35">
        <v>4</v>
      </c>
      <c r="CF35">
        <v>4</v>
      </c>
      <c r="CG35">
        <v>2</v>
      </c>
      <c r="CH35">
        <v>3</v>
      </c>
      <c r="CI35">
        <v>4</v>
      </c>
      <c r="CJ35">
        <v>3</v>
      </c>
      <c r="CK35">
        <v>3</v>
      </c>
      <c r="CL35">
        <v>4</v>
      </c>
      <c r="CM35">
        <v>5</v>
      </c>
      <c r="CN35">
        <v>4</v>
      </c>
      <c r="CO35">
        <v>4</v>
      </c>
      <c r="CP35">
        <v>4</v>
      </c>
      <c r="CQ35">
        <v>3</v>
      </c>
      <c r="CR35">
        <v>4</v>
      </c>
      <c r="CS35">
        <v>5</v>
      </c>
      <c r="CT35">
        <v>5</v>
      </c>
      <c r="CU35">
        <v>3</v>
      </c>
      <c r="CV35">
        <v>3</v>
      </c>
      <c r="CW35">
        <v>3</v>
      </c>
      <c r="CX35">
        <v>4</v>
      </c>
      <c r="CY35">
        <v>5</v>
      </c>
      <c r="CZ35">
        <v>4</v>
      </c>
      <c r="DA35">
        <v>4</v>
      </c>
      <c r="DB35">
        <v>5</v>
      </c>
      <c r="DC35">
        <v>4</v>
      </c>
      <c r="DD35">
        <v>5</v>
      </c>
      <c r="DE35">
        <v>4</v>
      </c>
      <c r="DF35">
        <v>5</v>
      </c>
      <c r="DG35">
        <v>5</v>
      </c>
      <c r="DH35">
        <v>4</v>
      </c>
      <c r="DI35">
        <v>4</v>
      </c>
      <c r="DJ35">
        <v>5</v>
      </c>
      <c r="DK35">
        <v>5</v>
      </c>
      <c r="DL35">
        <v>4</v>
      </c>
      <c r="DM35">
        <v>4</v>
      </c>
      <c r="DN35">
        <v>4</v>
      </c>
      <c r="DO35">
        <v>5</v>
      </c>
      <c r="DP35">
        <v>4</v>
      </c>
      <c r="DQ35">
        <v>2</v>
      </c>
      <c r="DR35">
        <v>3</v>
      </c>
      <c r="DS35">
        <v>5</v>
      </c>
      <c r="DT35">
        <v>4</v>
      </c>
      <c r="DU35">
        <v>3</v>
      </c>
      <c r="DV35">
        <v>4</v>
      </c>
      <c r="DW35">
        <v>4</v>
      </c>
      <c r="DX35">
        <v>4</v>
      </c>
      <c r="DY35">
        <v>4</v>
      </c>
      <c r="DZ35">
        <v>4</v>
      </c>
      <c r="EA35">
        <v>4</v>
      </c>
      <c r="EB35">
        <v>4</v>
      </c>
      <c r="EC35">
        <v>2</v>
      </c>
      <c r="ED35">
        <v>3</v>
      </c>
      <c r="EE35">
        <v>3</v>
      </c>
      <c r="EF35">
        <v>4</v>
      </c>
      <c r="EG35">
        <v>5</v>
      </c>
      <c r="EH35">
        <v>4</v>
      </c>
      <c r="EI35">
        <v>5</v>
      </c>
      <c r="EJ35">
        <v>5</v>
      </c>
      <c r="EK35">
        <v>4</v>
      </c>
      <c r="EL35">
        <v>4</v>
      </c>
      <c r="EM35">
        <v>4</v>
      </c>
      <c r="EN35">
        <v>4</v>
      </c>
      <c r="EO35">
        <v>4</v>
      </c>
      <c r="EP35">
        <v>4</v>
      </c>
      <c r="EQ35">
        <v>4</v>
      </c>
      <c r="ER35">
        <v>4</v>
      </c>
      <c r="ES35">
        <v>4</v>
      </c>
      <c r="ET35">
        <v>4</v>
      </c>
      <c r="EU35">
        <v>3</v>
      </c>
      <c r="EV35">
        <v>4</v>
      </c>
      <c r="EW35">
        <v>3</v>
      </c>
      <c r="EX35">
        <v>5</v>
      </c>
      <c r="EY35">
        <v>2</v>
      </c>
      <c r="EZ35">
        <v>5</v>
      </c>
      <c r="FA35">
        <v>3</v>
      </c>
      <c r="FB35">
        <v>3</v>
      </c>
      <c r="FC35">
        <v>4</v>
      </c>
      <c r="FD35">
        <v>4</v>
      </c>
      <c r="FE35">
        <v>4</v>
      </c>
      <c r="FF35">
        <v>4</v>
      </c>
      <c r="FG35">
        <v>4</v>
      </c>
      <c r="FH35">
        <v>4</v>
      </c>
      <c r="FI35">
        <v>4</v>
      </c>
      <c r="FJ35">
        <v>4</v>
      </c>
      <c r="FK35">
        <v>4</v>
      </c>
      <c r="FL35">
        <v>4</v>
      </c>
      <c r="FM35">
        <v>4</v>
      </c>
      <c r="FN35">
        <v>3</v>
      </c>
      <c r="FO35">
        <v>4</v>
      </c>
      <c r="FP35">
        <v>4</v>
      </c>
      <c r="FQ35">
        <v>2</v>
      </c>
      <c r="FR35">
        <v>3</v>
      </c>
      <c r="FS35">
        <v>4</v>
      </c>
      <c r="FT35">
        <v>4</v>
      </c>
      <c r="FU35">
        <v>4</v>
      </c>
      <c r="FV35">
        <v>3</v>
      </c>
      <c r="FW35">
        <v>4</v>
      </c>
      <c r="FX35">
        <v>4</v>
      </c>
      <c r="FY35">
        <v>5</v>
      </c>
      <c r="FZ35">
        <v>3</v>
      </c>
      <c r="GA35">
        <v>3</v>
      </c>
      <c r="GB35">
        <v>3</v>
      </c>
      <c r="GC35">
        <v>2</v>
      </c>
      <c r="GD35">
        <v>2</v>
      </c>
      <c r="GE35">
        <v>5</v>
      </c>
      <c r="GF35">
        <v>4</v>
      </c>
      <c r="GG35">
        <v>5</v>
      </c>
      <c r="GH35">
        <v>4</v>
      </c>
      <c r="GI35">
        <v>4</v>
      </c>
      <c r="GJ35">
        <v>5</v>
      </c>
      <c r="GK35">
        <v>4</v>
      </c>
      <c r="GL35">
        <v>5</v>
      </c>
      <c r="GM35">
        <v>4</v>
      </c>
      <c r="GN35">
        <v>4</v>
      </c>
      <c r="GO35">
        <v>5</v>
      </c>
      <c r="GP35">
        <v>5</v>
      </c>
      <c r="GQ35">
        <v>3</v>
      </c>
      <c r="GR35">
        <v>4</v>
      </c>
      <c r="GS35">
        <v>4</v>
      </c>
      <c r="GT35">
        <v>3</v>
      </c>
      <c r="GU35">
        <v>5</v>
      </c>
      <c r="GV35">
        <v>3</v>
      </c>
      <c r="GW35">
        <v>5</v>
      </c>
      <c r="GX35">
        <v>4</v>
      </c>
      <c r="GY35">
        <v>2</v>
      </c>
      <c r="GZ35">
        <v>3</v>
      </c>
      <c r="HA35">
        <v>4</v>
      </c>
      <c r="HB35">
        <v>5</v>
      </c>
      <c r="HC35">
        <v>3</v>
      </c>
      <c r="HD35">
        <v>4</v>
      </c>
      <c r="HE35">
        <v>5</v>
      </c>
      <c r="HF35">
        <v>3</v>
      </c>
      <c r="HG35">
        <v>5</v>
      </c>
      <c r="HH35">
        <v>4</v>
      </c>
      <c r="HI35">
        <v>4</v>
      </c>
      <c r="HJ35">
        <v>3</v>
      </c>
      <c r="HK35">
        <v>4</v>
      </c>
      <c r="HL35">
        <v>5</v>
      </c>
      <c r="HM35">
        <v>4</v>
      </c>
      <c r="HN35">
        <v>4</v>
      </c>
      <c r="HO35">
        <v>3</v>
      </c>
      <c r="HP35">
        <v>5</v>
      </c>
      <c r="HQ35">
        <v>4</v>
      </c>
      <c r="HR35">
        <v>2</v>
      </c>
      <c r="HS35">
        <v>3</v>
      </c>
      <c r="HT35">
        <v>5</v>
      </c>
      <c r="HU35">
        <v>5</v>
      </c>
      <c r="HV35">
        <v>4</v>
      </c>
      <c r="HW35">
        <v>3</v>
      </c>
      <c r="HX35">
        <v>4</v>
      </c>
      <c r="HY35">
        <v>4</v>
      </c>
      <c r="HZ35">
        <v>5</v>
      </c>
      <c r="IA35">
        <v>2</v>
      </c>
      <c r="IB35">
        <v>4</v>
      </c>
      <c r="IC35">
        <v>4</v>
      </c>
      <c r="ID35">
        <v>5</v>
      </c>
      <c r="IE35">
        <v>5</v>
      </c>
      <c r="IF35">
        <v>5</v>
      </c>
      <c r="IG35">
        <v>4</v>
      </c>
      <c r="IH35">
        <v>3</v>
      </c>
      <c r="II35">
        <v>3</v>
      </c>
      <c r="IJ35">
        <v>4</v>
      </c>
      <c r="IK35">
        <v>4</v>
      </c>
      <c r="IL35">
        <v>5</v>
      </c>
      <c r="IM35">
        <v>4</v>
      </c>
      <c r="IN35">
        <v>3</v>
      </c>
      <c r="IO35">
        <v>3</v>
      </c>
      <c r="IP35">
        <v>5</v>
      </c>
      <c r="IQ35">
        <v>4</v>
      </c>
      <c r="IR35">
        <v>5</v>
      </c>
      <c r="IS35">
        <v>3</v>
      </c>
      <c r="IT35">
        <v>4</v>
      </c>
      <c r="IU35">
        <v>4</v>
      </c>
      <c r="IV35">
        <v>5</v>
      </c>
      <c r="IW35">
        <v>5</v>
      </c>
      <c r="IX35">
        <v>5</v>
      </c>
      <c r="IY35">
        <v>5</v>
      </c>
      <c r="IZ35">
        <v>4</v>
      </c>
      <c r="JA35">
        <v>5</v>
      </c>
      <c r="JB35">
        <v>4</v>
      </c>
      <c r="JC35">
        <v>4</v>
      </c>
      <c r="JD35">
        <v>3</v>
      </c>
      <c r="JE35">
        <v>3</v>
      </c>
      <c r="JF35">
        <v>4</v>
      </c>
      <c r="JG35">
        <v>5</v>
      </c>
      <c r="JH35">
        <v>4</v>
      </c>
      <c r="JI35">
        <v>3</v>
      </c>
      <c r="JJ35">
        <v>5</v>
      </c>
      <c r="JL35">
        <f t="shared" si="5"/>
        <v>68</v>
      </c>
      <c r="JM35">
        <f t="shared" si="6"/>
        <v>126</v>
      </c>
      <c r="JN35">
        <f t="shared" si="7"/>
        <v>60</v>
      </c>
      <c r="JO35">
        <f t="shared" si="8"/>
        <v>12</v>
      </c>
      <c r="JP35">
        <f t="shared" si="9"/>
        <v>3</v>
      </c>
    </row>
    <row r="36" spans="1:276">
      <c r="A36" t="s">
        <v>1197</v>
      </c>
      <c r="B36">
        <v>4</v>
      </c>
      <c r="C36">
        <v>4</v>
      </c>
      <c r="D36">
        <v>5</v>
      </c>
      <c r="E36">
        <v>3</v>
      </c>
      <c r="F36">
        <v>5</v>
      </c>
      <c r="G36">
        <v>5</v>
      </c>
      <c r="H36">
        <v>5</v>
      </c>
      <c r="I36">
        <v>4</v>
      </c>
      <c r="J36">
        <v>5</v>
      </c>
      <c r="K36">
        <v>5</v>
      </c>
      <c r="L36">
        <v>5</v>
      </c>
      <c r="M36">
        <v>3</v>
      </c>
      <c r="N36">
        <v>2</v>
      </c>
      <c r="O36">
        <v>3</v>
      </c>
      <c r="P36">
        <v>4</v>
      </c>
      <c r="Q36">
        <v>4</v>
      </c>
      <c r="R36">
        <v>4</v>
      </c>
      <c r="S36">
        <v>5</v>
      </c>
      <c r="T36">
        <v>5</v>
      </c>
      <c r="U36">
        <v>5</v>
      </c>
      <c r="V36">
        <v>3</v>
      </c>
      <c r="W36">
        <v>3</v>
      </c>
      <c r="X36">
        <v>5</v>
      </c>
      <c r="Y36">
        <v>2</v>
      </c>
      <c r="Z36">
        <v>3</v>
      </c>
      <c r="AA36">
        <v>3</v>
      </c>
      <c r="AB36">
        <v>5</v>
      </c>
      <c r="AC36">
        <v>3</v>
      </c>
      <c r="AD36">
        <v>2</v>
      </c>
      <c r="AE36">
        <v>5</v>
      </c>
      <c r="AF36">
        <v>4</v>
      </c>
      <c r="AG36">
        <v>5</v>
      </c>
      <c r="AH36">
        <v>5</v>
      </c>
      <c r="AI36">
        <v>5</v>
      </c>
      <c r="AJ36">
        <v>4</v>
      </c>
      <c r="AK36">
        <v>4</v>
      </c>
      <c r="AL36">
        <v>5</v>
      </c>
      <c r="AM36">
        <v>3</v>
      </c>
      <c r="AN36">
        <v>5</v>
      </c>
      <c r="AO36">
        <v>5</v>
      </c>
      <c r="AP36">
        <v>3</v>
      </c>
      <c r="AQ36">
        <v>3</v>
      </c>
      <c r="AR36">
        <v>4</v>
      </c>
      <c r="AS36">
        <v>5</v>
      </c>
      <c r="AT36">
        <v>3</v>
      </c>
      <c r="AU36">
        <v>5</v>
      </c>
      <c r="AV36">
        <v>4</v>
      </c>
      <c r="AW36">
        <v>4</v>
      </c>
      <c r="AX36">
        <v>3</v>
      </c>
      <c r="AY36">
        <v>5</v>
      </c>
      <c r="AZ36">
        <v>3</v>
      </c>
      <c r="BA36">
        <v>4</v>
      </c>
      <c r="BB36">
        <v>5</v>
      </c>
      <c r="BC36">
        <v>5</v>
      </c>
      <c r="BD36">
        <v>5</v>
      </c>
      <c r="BE36">
        <v>4</v>
      </c>
      <c r="BF36">
        <v>2</v>
      </c>
      <c r="BG36">
        <v>5</v>
      </c>
      <c r="BH36">
        <v>3</v>
      </c>
      <c r="BI36">
        <v>2</v>
      </c>
      <c r="BJ36">
        <v>5</v>
      </c>
      <c r="BK36">
        <v>5</v>
      </c>
      <c r="BL36">
        <v>3</v>
      </c>
      <c r="BM36">
        <v>3</v>
      </c>
      <c r="BN36">
        <v>3</v>
      </c>
      <c r="BO36">
        <v>4</v>
      </c>
      <c r="BP36">
        <v>4</v>
      </c>
      <c r="BQ36">
        <v>4</v>
      </c>
      <c r="BR36">
        <v>4</v>
      </c>
      <c r="BS36">
        <v>5</v>
      </c>
      <c r="BT36">
        <v>3</v>
      </c>
      <c r="BU36">
        <v>5</v>
      </c>
      <c r="BV36">
        <v>4</v>
      </c>
      <c r="BW36">
        <v>5</v>
      </c>
      <c r="BX36">
        <v>3</v>
      </c>
      <c r="BY36">
        <v>5</v>
      </c>
      <c r="BZ36">
        <v>5</v>
      </c>
      <c r="CA36">
        <v>3</v>
      </c>
      <c r="CB36">
        <v>5</v>
      </c>
      <c r="CC36">
        <v>5</v>
      </c>
      <c r="CD36">
        <v>4</v>
      </c>
      <c r="CE36">
        <v>4</v>
      </c>
      <c r="CF36">
        <v>4</v>
      </c>
      <c r="CG36">
        <v>2</v>
      </c>
      <c r="CH36">
        <v>4</v>
      </c>
      <c r="CI36">
        <v>5</v>
      </c>
      <c r="CJ36">
        <v>4</v>
      </c>
      <c r="CK36">
        <v>4</v>
      </c>
      <c r="CL36">
        <v>5</v>
      </c>
      <c r="CM36">
        <v>5</v>
      </c>
      <c r="CN36">
        <v>3</v>
      </c>
      <c r="CO36">
        <v>5</v>
      </c>
      <c r="CP36">
        <v>4</v>
      </c>
      <c r="CQ36">
        <v>4</v>
      </c>
      <c r="CR36">
        <v>5</v>
      </c>
      <c r="CS36">
        <v>5</v>
      </c>
      <c r="CT36">
        <v>4</v>
      </c>
      <c r="CU36">
        <v>3</v>
      </c>
      <c r="CV36">
        <v>4</v>
      </c>
      <c r="CW36">
        <v>2</v>
      </c>
      <c r="CX36">
        <v>4</v>
      </c>
      <c r="CY36">
        <v>5</v>
      </c>
      <c r="CZ36">
        <v>3</v>
      </c>
      <c r="DA36">
        <v>4</v>
      </c>
      <c r="DB36">
        <v>5</v>
      </c>
      <c r="DC36">
        <v>3</v>
      </c>
      <c r="DD36">
        <v>5</v>
      </c>
      <c r="DE36">
        <v>4</v>
      </c>
      <c r="DF36">
        <v>4</v>
      </c>
      <c r="DG36">
        <v>3</v>
      </c>
      <c r="DH36">
        <v>4</v>
      </c>
      <c r="DI36">
        <v>4</v>
      </c>
      <c r="DJ36">
        <v>5</v>
      </c>
      <c r="DK36">
        <v>5</v>
      </c>
      <c r="DL36">
        <v>4</v>
      </c>
      <c r="DM36">
        <v>3</v>
      </c>
      <c r="DN36">
        <v>3</v>
      </c>
      <c r="DO36">
        <v>5</v>
      </c>
      <c r="DP36">
        <v>3</v>
      </c>
      <c r="DQ36">
        <v>5</v>
      </c>
      <c r="DR36">
        <v>4</v>
      </c>
      <c r="DS36">
        <v>4</v>
      </c>
      <c r="DT36">
        <v>2</v>
      </c>
      <c r="DU36">
        <v>1</v>
      </c>
      <c r="DV36">
        <v>4</v>
      </c>
      <c r="DW36">
        <v>4</v>
      </c>
      <c r="DX36">
        <v>2</v>
      </c>
      <c r="DY36">
        <v>4</v>
      </c>
      <c r="DZ36">
        <v>5</v>
      </c>
      <c r="EA36">
        <v>4</v>
      </c>
      <c r="EB36">
        <v>5</v>
      </c>
      <c r="EC36">
        <v>1</v>
      </c>
      <c r="ED36">
        <v>3</v>
      </c>
      <c r="EE36">
        <v>2</v>
      </c>
      <c r="EF36">
        <v>2</v>
      </c>
      <c r="EG36">
        <v>5</v>
      </c>
      <c r="EH36">
        <v>4</v>
      </c>
      <c r="EI36">
        <v>5</v>
      </c>
      <c r="EJ36">
        <v>5</v>
      </c>
      <c r="EK36">
        <v>4</v>
      </c>
      <c r="EL36">
        <v>5</v>
      </c>
      <c r="EM36">
        <v>3</v>
      </c>
      <c r="EN36">
        <v>4</v>
      </c>
      <c r="EO36">
        <v>4</v>
      </c>
      <c r="EP36">
        <v>3</v>
      </c>
      <c r="EQ36">
        <v>3</v>
      </c>
      <c r="ER36">
        <v>3</v>
      </c>
      <c r="ES36">
        <v>3</v>
      </c>
      <c r="ET36">
        <v>4</v>
      </c>
      <c r="EU36">
        <v>4</v>
      </c>
      <c r="EV36">
        <v>4</v>
      </c>
      <c r="EW36">
        <v>5</v>
      </c>
      <c r="EX36">
        <v>5</v>
      </c>
      <c r="EY36">
        <v>3</v>
      </c>
      <c r="EZ36">
        <v>5</v>
      </c>
      <c r="FA36">
        <v>4</v>
      </c>
      <c r="FB36">
        <v>3</v>
      </c>
      <c r="FC36">
        <v>4</v>
      </c>
      <c r="FD36">
        <v>3</v>
      </c>
      <c r="FE36">
        <v>4</v>
      </c>
      <c r="FF36">
        <v>4</v>
      </c>
      <c r="FG36">
        <v>4</v>
      </c>
      <c r="FH36">
        <v>4</v>
      </c>
      <c r="FI36">
        <v>2</v>
      </c>
      <c r="FJ36">
        <v>2</v>
      </c>
      <c r="FK36">
        <v>4</v>
      </c>
      <c r="FL36">
        <v>4</v>
      </c>
      <c r="FM36">
        <v>3</v>
      </c>
      <c r="FN36">
        <v>3</v>
      </c>
      <c r="FO36">
        <v>4</v>
      </c>
      <c r="FP36">
        <v>4</v>
      </c>
      <c r="FQ36">
        <v>2</v>
      </c>
      <c r="FR36">
        <v>3</v>
      </c>
      <c r="FS36">
        <v>4</v>
      </c>
      <c r="FT36">
        <v>2</v>
      </c>
      <c r="FU36">
        <v>4</v>
      </c>
      <c r="FV36">
        <v>2</v>
      </c>
      <c r="FW36">
        <v>2</v>
      </c>
      <c r="FX36">
        <v>4</v>
      </c>
      <c r="FY36">
        <v>5</v>
      </c>
      <c r="FZ36">
        <v>3</v>
      </c>
      <c r="GA36">
        <v>3</v>
      </c>
      <c r="GB36">
        <v>3</v>
      </c>
      <c r="GC36">
        <v>2</v>
      </c>
      <c r="GD36">
        <v>2</v>
      </c>
      <c r="GE36">
        <v>5</v>
      </c>
      <c r="GF36">
        <v>3</v>
      </c>
      <c r="GG36">
        <v>5</v>
      </c>
      <c r="GH36">
        <v>5</v>
      </c>
      <c r="GI36">
        <v>3</v>
      </c>
      <c r="GJ36">
        <v>4</v>
      </c>
      <c r="GK36">
        <v>4</v>
      </c>
      <c r="GL36">
        <v>4</v>
      </c>
      <c r="GM36">
        <v>4</v>
      </c>
      <c r="GN36">
        <v>4</v>
      </c>
      <c r="GO36">
        <v>5</v>
      </c>
      <c r="GP36">
        <v>5</v>
      </c>
      <c r="GQ36">
        <v>3</v>
      </c>
      <c r="GR36">
        <v>4</v>
      </c>
      <c r="GS36">
        <v>5</v>
      </c>
      <c r="GT36">
        <v>4</v>
      </c>
      <c r="GU36">
        <v>5</v>
      </c>
      <c r="GV36">
        <v>4</v>
      </c>
      <c r="GW36">
        <v>5</v>
      </c>
      <c r="GX36">
        <v>4</v>
      </c>
      <c r="GY36">
        <v>4</v>
      </c>
      <c r="GZ36">
        <v>3</v>
      </c>
      <c r="HA36">
        <v>4</v>
      </c>
      <c r="HB36">
        <v>5</v>
      </c>
      <c r="HC36">
        <v>3</v>
      </c>
      <c r="HD36">
        <v>4</v>
      </c>
      <c r="HE36">
        <v>5</v>
      </c>
      <c r="HF36">
        <v>3</v>
      </c>
      <c r="HG36">
        <v>4</v>
      </c>
      <c r="HH36">
        <v>3</v>
      </c>
      <c r="HI36">
        <v>3</v>
      </c>
      <c r="HJ36">
        <v>2</v>
      </c>
      <c r="HK36">
        <v>5</v>
      </c>
      <c r="HL36">
        <v>4</v>
      </c>
      <c r="HM36">
        <v>4</v>
      </c>
      <c r="HN36">
        <v>3</v>
      </c>
      <c r="HO36">
        <v>3</v>
      </c>
      <c r="HP36">
        <v>5</v>
      </c>
      <c r="HQ36">
        <v>3</v>
      </c>
      <c r="HR36">
        <v>3</v>
      </c>
      <c r="HS36">
        <v>4</v>
      </c>
      <c r="HT36">
        <v>5</v>
      </c>
      <c r="HU36">
        <v>5</v>
      </c>
      <c r="HV36">
        <v>5</v>
      </c>
      <c r="HW36">
        <v>4</v>
      </c>
      <c r="HX36">
        <v>4</v>
      </c>
      <c r="HY36">
        <v>3</v>
      </c>
      <c r="HZ36">
        <v>5</v>
      </c>
      <c r="IA36">
        <v>2</v>
      </c>
      <c r="IB36">
        <v>5</v>
      </c>
      <c r="IC36">
        <v>5</v>
      </c>
      <c r="ID36">
        <v>5</v>
      </c>
      <c r="IE36">
        <v>5</v>
      </c>
      <c r="IF36">
        <v>4</v>
      </c>
      <c r="IG36">
        <v>3</v>
      </c>
      <c r="IH36">
        <v>3</v>
      </c>
      <c r="II36">
        <v>5</v>
      </c>
      <c r="IJ36">
        <v>3</v>
      </c>
      <c r="IK36">
        <v>5</v>
      </c>
      <c r="IL36">
        <v>3</v>
      </c>
      <c r="IM36">
        <v>4</v>
      </c>
      <c r="IN36">
        <v>2</v>
      </c>
      <c r="IO36">
        <v>4</v>
      </c>
      <c r="IP36">
        <v>3</v>
      </c>
      <c r="IQ36">
        <v>4</v>
      </c>
      <c r="IR36">
        <v>5</v>
      </c>
      <c r="IS36">
        <v>3</v>
      </c>
      <c r="IT36">
        <v>4</v>
      </c>
      <c r="IU36">
        <v>4</v>
      </c>
      <c r="IV36">
        <v>5</v>
      </c>
      <c r="IW36">
        <v>4</v>
      </c>
      <c r="IX36">
        <v>5</v>
      </c>
      <c r="IY36">
        <v>5</v>
      </c>
      <c r="IZ36">
        <v>3</v>
      </c>
      <c r="JA36">
        <v>5</v>
      </c>
      <c r="JB36">
        <v>4</v>
      </c>
      <c r="JC36">
        <v>4</v>
      </c>
      <c r="JD36">
        <v>4</v>
      </c>
      <c r="JE36">
        <v>2</v>
      </c>
      <c r="JF36">
        <v>4</v>
      </c>
      <c r="JG36">
        <v>5</v>
      </c>
      <c r="JH36">
        <v>4</v>
      </c>
      <c r="JI36">
        <v>3</v>
      </c>
      <c r="JJ36">
        <v>4</v>
      </c>
      <c r="JL36">
        <f t="shared" si="5"/>
        <v>86</v>
      </c>
      <c r="JM36">
        <f t="shared" si="6"/>
        <v>93</v>
      </c>
      <c r="JN36">
        <f t="shared" si="7"/>
        <v>65</v>
      </c>
      <c r="JO36">
        <f t="shared" si="8"/>
        <v>23</v>
      </c>
      <c r="JP36">
        <f t="shared" si="9"/>
        <v>2</v>
      </c>
    </row>
    <row r="37" spans="1:276">
      <c r="A37" t="s">
        <v>1198</v>
      </c>
      <c r="B37">
        <v>5</v>
      </c>
      <c r="C37">
        <v>4</v>
      </c>
      <c r="D37">
        <v>5</v>
      </c>
      <c r="E37">
        <v>5</v>
      </c>
      <c r="F37">
        <v>5</v>
      </c>
      <c r="G37">
        <v>5</v>
      </c>
      <c r="H37">
        <v>5</v>
      </c>
      <c r="I37">
        <v>4</v>
      </c>
      <c r="J37">
        <v>5</v>
      </c>
      <c r="K37">
        <v>5</v>
      </c>
      <c r="L37">
        <v>5</v>
      </c>
      <c r="M37">
        <v>3</v>
      </c>
      <c r="N37">
        <v>2</v>
      </c>
      <c r="O37">
        <v>3</v>
      </c>
      <c r="P37">
        <v>3</v>
      </c>
      <c r="Q37">
        <v>4</v>
      </c>
      <c r="R37">
        <v>4</v>
      </c>
      <c r="S37">
        <v>4</v>
      </c>
      <c r="T37">
        <v>5</v>
      </c>
      <c r="U37">
        <v>5</v>
      </c>
      <c r="V37">
        <v>3</v>
      </c>
      <c r="W37">
        <v>4</v>
      </c>
      <c r="X37">
        <v>4</v>
      </c>
      <c r="Y37">
        <v>1</v>
      </c>
      <c r="Z37">
        <v>2</v>
      </c>
      <c r="AA37">
        <v>3</v>
      </c>
      <c r="AB37">
        <v>5</v>
      </c>
      <c r="AC37">
        <v>5</v>
      </c>
      <c r="AD37">
        <v>3</v>
      </c>
      <c r="AE37">
        <v>5</v>
      </c>
      <c r="AF37">
        <v>3</v>
      </c>
      <c r="AG37">
        <v>5</v>
      </c>
      <c r="AH37">
        <v>5</v>
      </c>
      <c r="AI37">
        <v>5</v>
      </c>
      <c r="AJ37">
        <v>4</v>
      </c>
      <c r="AK37">
        <v>3</v>
      </c>
      <c r="AL37">
        <v>5</v>
      </c>
      <c r="AM37">
        <v>2</v>
      </c>
      <c r="AN37">
        <v>4</v>
      </c>
      <c r="AO37">
        <v>4</v>
      </c>
      <c r="AP37">
        <v>3</v>
      </c>
      <c r="AQ37">
        <v>4</v>
      </c>
      <c r="AR37">
        <v>4</v>
      </c>
      <c r="AS37">
        <v>5</v>
      </c>
      <c r="AT37">
        <v>4</v>
      </c>
      <c r="AU37">
        <v>5</v>
      </c>
      <c r="AV37">
        <v>5</v>
      </c>
      <c r="AW37">
        <v>4</v>
      </c>
      <c r="AX37">
        <v>3</v>
      </c>
      <c r="AY37">
        <v>5</v>
      </c>
      <c r="AZ37">
        <v>3</v>
      </c>
      <c r="BA37">
        <v>5</v>
      </c>
      <c r="BB37">
        <v>5</v>
      </c>
      <c r="BC37">
        <v>4</v>
      </c>
      <c r="BD37">
        <v>5</v>
      </c>
      <c r="BE37">
        <v>3</v>
      </c>
      <c r="BF37">
        <v>3</v>
      </c>
      <c r="BG37">
        <v>5</v>
      </c>
      <c r="BH37">
        <v>2</v>
      </c>
      <c r="BI37">
        <v>4</v>
      </c>
      <c r="BJ37">
        <v>5</v>
      </c>
      <c r="BK37">
        <v>5</v>
      </c>
      <c r="BL37">
        <v>4</v>
      </c>
      <c r="BM37">
        <v>5</v>
      </c>
      <c r="BN37">
        <v>5</v>
      </c>
      <c r="BO37">
        <v>4</v>
      </c>
      <c r="BP37">
        <v>4</v>
      </c>
      <c r="BQ37">
        <v>4</v>
      </c>
      <c r="BR37">
        <v>4</v>
      </c>
      <c r="BS37">
        <v>5</v>
      </c>
      <c r="BT37">
        <v>5</v>
      </c>
      <c r="BU37">
        <v>5</v>
      </c>
      <c r="BV37">
        <v>3</v>
      </c>
      <c r="BW37">
        <v>4</v>
      </c>
      <c r="BX37">
        <v>3</v>
      </c>
      <c r="BY37">
        <v>5</v>
      </c>
      <c r="BZ37">
        <v>5</v>
      </c>
      <c r="CA37">
        <v>3</v>
      </c>
      <c r="CB37">
        <v>5</v>
      </c>
      <c r="CC37">
        <v>5</v>
      </c>
      <c r="CD37">
        <v>4</v>
      </c>
      <c r="CE37">
        <v>4</v>
      </c>
      <c r="CF37">
        <v>4</v>
      </c>
      <c r="CG37">
        <v>3</v>
      </c>
      <c r="CH37">
        <v>5</v>
      </c>
      <c r="CI37">
        <v>3</v>
      </c>
      <c r="CJ37">
        <v>5</v>
      </c>
      <c r="CK37">
        <v>3</v>
      </c>
      <c r="CL37">
        <v>3</v>
      </c>
      <c r="CM37">
        <v>4</v>
      </c>
      <c r="CN37">
        <v>4</v>
      </c>
      <c r="CO37">
        <v>5</v>
      </c>
      <c r="CP37">
        <v>3</v>
      </c>
      <c r="CQ37">
        <v>3</v>
      </c>
      <c r="CR37">
        <v>5</v>
      </c>
      <c r="CS37">
        <v>5</v>
      </c>
      <c r="CT37">
        <v>4</v>
      </c>
      <c r="CU37">
        <v>3</v>
      </c>
      <c r="CV37">
        <v>4</v>
      </c>
      <c r="CW37">
        <v>2</v>
      </c>
      <c r="CX37">
        <v>4</v>
      </c>
      <c r="CY37">
        <v>4</v>
      </c>
      <c r="CZ37">
        <v>4</v>
      </c>
      <c r="DA37">
        <v>4</v>
      </c>
      <c r="DB37">
        <v>4</v>
      </c>
      <c r="DC37">
        <v>4</v>
      </c>
      <c r="DD37">
        <v>5</v>
      </c>
      <c r="DE37">
        <v>4</v>
      </c>
      <c r="DF37">
        <v>4</v>
      </c>
      <c r="DG37">
        <v>5</v>
      </c>
      <c r="DH37">
        <v>4</v>
      </c>
      <c r="DI37">
        <v>3</v>
      </c>
      <c r="DJ37">
        <v>5</v>
      </c>
      <c r="DK37">
        <v>4</v>
      </c>
      <c r="DL37">
        <v>5</v>
      </c>
      <c r="DM37">
        <v>4</v>
      </c>
      <c r="DN37">
        <v>4</v>
      </c>
      <c r="DO37">
        <v>5</v>
      </c>
      <c r="DP37">
        <v>3</v>
      </c>
      <c r="DQ37">
        <v>4</v>
      </c>
      <c r="DR37">
        <v>3</v>
      </c>
      <c r="DS37">
        <v>5</v>
      </c>
      <c r="DT37">
        <v>3</v>
      </c>
      <c r="DU37">
        <v>5</v>
      </c>
      <c r="DV37">
        <v>4</v>
      </c>
      <c r="DW37">
        <v>5</v>
      </c>
      <c r="DX37">
        <v>5</v>
      </c>
      <c r="DY37">
        <v>4</v>
      </c>
      <c r="DZ37">
        <v>4</v>
      </c>
      <c r="EA37">
        <v>4</v>
      </c>
      <c r="EB37">
        <v>4</v>
      </c>
      <c r="EC37">
        <v>2</v>
      </c>
      <c r="ED37">
        <v>4</v>
      </c>
      <c r="EE37">
        <v>3</v>
      </c>
      <c r="EF37">
        <v>3</v>
      </c>
      <c r="EG37">
        <v>4</v>
      </c>
      <c r="EH37">
        <v>3</v>
      </c>
      <c r="EI37">
        <v>4</v>
      </c>
      <c r="EJ37">
        <v>5</v>
      </c>
      <c r="EK37">
        <v>3</v>
      </c>
      <c r="EL37">
        <v>4</v>
      </c>
      <c r="EM37">
        <v>3</v>
      </c>
      <c r="EN37">
        <v>4</v>
      </c>
      <c r="EO37">
        <v>3</v>
      </c>
      <c r="EP37">
        <v>2</v>
      </c>
      <c r="EQ37">
        <v>3</v>
      </c>
      <c r="ER37">
        <v>3</v>
      </c>
      <c r="ES37">
        <v>4</v>
      </c>
      <c r="ET37">
        <v>5</v>
      </c>
      <c r="EU37">
        <v>3</v>
      </c>
      <c r="EV37">
        <v>3</v>
      </c>
      <c r="EW37">
        <v>3</v>
      </c>
      <c r="EX37">
        <v>5</v>
      </c>
      <c r="EY37">
        <v>2</v>
      </c>
      <c r="EZ37">
        <v>5</v>
      </c>
      <c r="FA37">
        <v>4</v>
      </c>
      <c r="FB37">
        <v>3</v>
      </c>
      <c r="FC37">
        <v>5</v>
      </c>
      <c r="FD37">
        <v>4</v>
      </c>
      <c r="FE37">
        <v>4</v>
      </c>
      <c r="FF37">
        <v>4</v>
      </c>
      <c r="FG37">
        <v>4</v>
      </c>
      <c r="FH37">
        <v>4</v>
      </c>
      <c r="FI37">
        <v>2</v>
      </c>
      <c r="FJ37">
        <v>4</v>
      </c>
      <c r="FK37">
        <v>4</v>
      </c>
      <c r="FL37">
        <v>5</v>
      </c>
      <c r="FM37">
        <v>4</v>
      </c>
      <c r="FN37">
        <v>4</v>
      </c>
      <c r="FO37">
        <v>4</v>
      </c>
      <c r="FP37">
        <v>4</v>
      </c>
      <c r="FQ37">
        <v>2</v>
      </c>
      <c r="FR37">
        <v>3</v>
      </c>
      <c r="FS37">
        <v>4</v>
      </c>
      <c r="FT37">
        <v>4</v>
      </c>
      <c r="FU37">
        <v>4</v>
      </c>
      <c r="FV37">
        <v>3</v>
      </c>
      <c r="FW37">
        <v>4</v>
      </c>
      <c r="FX37">
        <v>4</v>
      </c>
      <c r="FY37">
        <v>5</v>
      </c>
      <c r="FZ37">
        <v>4</v>
      </c>
      <c r="GA37">
        <v>3</v>
      </c>
      <c r="GB37">
        <v>4</v>
      </c>
      <c r="GC37">
        <v>4</v>
      </c>
      <c r="GD37">
        <v>4</v>
      </c>
      <c r="GE37">
        <v>5</v>
      </c>
      <c r="GF37">
        <v>4</v>
      </c>
      <c r="GG37">
        <v>5</v>
      </c>
      <c r="GH37">
        <v>5</v>
      </c>
      <c r="GI37">
        <v>3</v>
      </c>
      <c r="GJ37">
        <v>4</v>
      </c>
      <c r="GK37">
        <v>4</v>
      </c>
      <c r="GL37">
        <v>4</v>
      </c>
      <c r="GM37">
        <v>5</v>
      </c>
      <c r="GN37">
        <v>3</v>
      </c>
      <c r="GO37">
        <v>4</v>
      </c>
      <c r="GP37">
        <v>5</v>
      </c>
      <c r="GQ37">
        <v>3</v>
      </c>
      <c r="GR37">
        <v>5</v>
      </c>
      <c r="GS37">
        <v>4</v>
      </c>
      <c r="GT37">
        <v>3</v>
      </c>
      <c r="GU37">
        <v>5</v>
      </c>
      <c r="GV37">
        <v>5</v>
      </c>
      <c r="GW37">
        <v>5</v>
      </c>
      <c r="GX37">
        <v>5</v>
      </c>
      <c r="GY37">
        <v>5</v>
      </c>
      <c r="GZ37">
        <v>2</v>
      </c>
      <c r="HA37">
        <v>3</v>
      </c>
      <c r="HB37">
        <v>5</v>
      </c>
      <c r="HC37">
        <v>3</v>
      </c>
      <c r="HD37">
        <v>4</v>
      </c>
      <c r="HE37">
        <v>5</v>
      </c>
      <c r="HF37">
        <v>3</v>
      </c>
      <c r="HG37">
        <v>4</v>
      </c>
      <c r="HH37">
        <v>4</v>
      </c>
      <c r="HI37">
        <v>3</v>
      </c>
      <c r="HJ37">
        <v>3</v>
      </c>
      <c r="HK37">
        <v>4</v>
      </c>
      <c r="HL37">
        <v>4</v>
      </c>
      <c r="HM37">
        <v>3</v>
      </c>
      <c r="HN37">
        <v>4</v>
      </c>
      <c r="HO37">
        <v>3</v>
      </c>
      <c r="HP37">
        <v>5</v>
      </c>
      <c r="HQ37">
        <v>3</v>
      </c>
      <c r="HR37">
        <v>3</v>
      </c>
      <c r="HS37">
        <v>4</v>
      </c>
      <c r="HT37">
        <v>5</v>
      </c>
      <c r="HU37">
        <v>5</v>
      </c>
      <c r="HV37">
        <v>4</v>
      </c>
      <c r="HW37">
        <v>4</v>
      </c>
      <c r="HX37">
        <v>4</v>
      </c>
      <c r="HY37">
        <v>5</v>
      </c>
      <c r="HZ37">
        <v>5</v>
      </c>
      <c r="IA37">
        <v>4</v>
      </c>
      <c r="IB37">
        <v>4</v>
      </c>
      <c r="IC37">
        <v>4</v>
      </c>
      <c r="ID37">
        <v>5</v>
      </c>
      <c r="IE37">
        <v>5</v>
      </c>
      <c r="IF37">
        <v>4</v>
      </c>
      <c r="IG37">
        <v>4</v>
      </c>
      <c r="IH37">
        <v>3</v>
      </c>
      <c r="II37">
        <v>5</v>
      </c>
      <c r="IJ37">
        <v>3</v>
      </c>
      <c r="IK37">
        <v>4</v>
      </c>
      <c r="IL37">
        <v>4</v>
      </c>
      <c r="IM37">
        <v>4</v>
      </c>
      <c r="IN37">
        <v>3</v>
      </c>
      <c r="IO37">
        <v>3</v>
      </c>
      <c r="IP37">
        <v>3</v>
      </c>
      <c r="IQ37">
        <v>4</v>
      </c>
      <c r="IR37">
        <v>4</v>
      </c>
      <c r="IS37">
        <v>4</v>
      </c>
      <c r="IT37">
        <v>5</v>
      </c>
      <c r="IU37">
        <v>4</v>
      </c>
      <c r="IV37">
        <v>5</v>
      </c>
      <c r="IW37">
        <v>4</v>
      </c>
      <c r="IX37">
        <v>5</v>
      </c>
      <c r="IY37">
        <v>4</v>
      </c>
      <c r="IZ37">
        <v>4</v>
      </c>
      <c r="JA37">
        <v>5</v>
      </c>
      <c r="JB37">
        <v>4</v>
      </c>
      <c r="JC37">
        <v>3</v>
      </c>
      <c r="JD37">
        <v>4</v>
      </c>
      <c r="JE37">
        <v>3</v>
      </c>
      <c r="JF37">
        <v>5</v>
      </c>
      <c r="JG37">
        <v>5</v>
      </c>
      <c r="JH37">
        <v>3</v>
      </c>
      <c r="JI37">
        <v>3</v>
      </c>
      <c r="JJ37">
        <v>4</v>
      </c>
      <c r="JL37">
        <f t="shared" si="5"/>
        <v>85</v>
      </c>
      <c r="JM37">
        <f t="shared" si="6"/>
        <v>108</v>
      </c>
      <c r="JN37">
        <f t="shared" si="7"/>
        <v>64</v>
      </c>
      <c r="JO37">
        <f t="shared" si="8"/>
        <v>11</v>
      </c>
      <c r="JP37">
        <f t="shared" si="9"/>
        <v>1</v>
      </c>
    </row>
    <row r="38" spans="1:276">
      <c r="A38" t="s">
        <v>1199</v>
      </c>
      <c r="B38">
        <v>5</v>
      </c>
      <c r="C38">
        <v>4</v>
      </c>
      <c r="D38">
        <v>4</v>
      </c>
      <c r="E38">
        <v>5</v>
      </c>
      <c r="F38">
        <v>4</v>
      </c>
      <c r="G38">
        <v>5</v>
      </c>
      <c r="H38">
        <v>5</v>
      </c>
      <c r="I38">
        <v>4</v>
      </c>
      <c r="J38">
        <v>5</v>
      </c>
      <c r="K38">
        <v>5</v>
      </c>
      <c r="L38">
        <v>4</v>
      </c>
      <c r="M38">
        <v>3</v>
      </c>
      <c r="N38">
        <v>4</v>
      </c>
      <c r="O38">
        <v>3</v>
      </c>
      <c r="P38">
        <v>3</v>
      </c>
      <c r="Q38">
        <v>5</v>
      </c>
      <c r="R38">
        <v>4</v>
      </c>
      <c r="S38">
        <v>4</v>
      </c>
      <c r="T38">
        <v>3</v>
      </c>
      <c r="U38">
        <v>5</v>
      </c>
      <c r="V38">
        <v>3</v>
      </c>
      <c r="W38">
        <v>4</v>
      </c>
      <c r="X38">
        <v>4</v>
      </c>
      <c r="Y38">
        <v>1</v>
      </c>
      <c r="Z38">
        <v>3</v>
      </c>
      <c r="AA38">
        <v>2</v>
      </c>
      <c r="AB38">
        <v>4</v>
      </c>
      <c r="AC38">
        <v>4</v>
      </c>
      <c r="AD38">
        <v>4</v>
      </c>
      <c r="AE38">
        <v>5</v>
      </c>
      <c r="AF38">
        <v>3</v>
      </c>
      <c r="AG38">
        <v>4</v>
      </c>
      <c r="AH38">
        <v>3</v>
      </c>
      <c r="AI38">
        <v>3</v>
      </c>
      <c r="AJ38">
        <v>4</v>
      </c>
      <c r="AK38">
        <v>5</v>
      </c>
      <c r="AL38">
        <v>4</v>
      </c>
      <c r="AM38">
        <v>3</v>
      </c>
      <c r="AN38">
        <v>4</v>
      </c>
      <c r="AO38">
        <v>5</v>
      </c>
      <c r="AP38">
        <v>2</v>
      </c>
      <c r="AQ38">
        <v>4</v>
      </c>
      <c r="AR38">
        <v>4</v>
      </c>
      <c r="AS38">
        <v>4</v>
      </c>
      <c r="AT38">
        <v>4</v>
      </c>
      <c r="AU38">
        <v>4</v>
      </c>
      <c r="AV38">
        <v>5</v>
      </c>
      <c r="AW38">
        <v>4</v>
      </c>
      <c r="AX38">
        <v>3</v>
      </c>
      <c r="AY38">
        <v>4</v>
      </c>
      <c r="AZ38">
        <v>3</v>
      </c>
      <c r="BA38">
        <v>5</v>
      </c>
      <c r="BB38">
        <v>5</v>
      </c>
      <c r="BC38">
        <v>4</v>
      </c>
      <c r="BD38">
        <v>5</v>
      </c>
      <c r="BE38">
        <v>4</v>
      </c>
      <c r="BF38">
        <v>1</v>
      </c>
      <c r="BG38">
        <v>4</v>
      </c>
      <c r="BH38">
        <v>4</v>
      </c>
      <c r="BI38">
        <v>3</v>
      </c>
      <c r="BJ38">
        <v>5</v>
      </c>
      <c r="BK38">
        <v>5</v>
      </c>
      <c r="BL38">
        <v>4</v>
      </c>
      <c r="BM38">
        <v>4</v>
      </c>
      <c r="BN38">
        <v>4</v>
      </c>
      <c r="BO38">
        <v>5</v>
      </c>
      <c r="BP38">
        <v>4</v>
      </c>
      <c r="BQ38">
        <v>5</v>
      </c>
      <c r="BR38">
        <v>5</v>
      </c>
      <c r="BS38">
        <v>5</v>
      </c>
      <c r="BT38">
        <v>1</v>
      </c>
      <c r="BU38">
        <v>4</v>
      </c>
      <c r="BV38">
        <v>3</v>
      </c>
      <c r="BW38">
        <v>3</v>
      </c>
      <c r="BX38">
        <v>3</v>
      </c>
      <c r="BY38">
        <v>5</v>
      </c>
      <c r="BZ38">
        <v>4</v>
      </c>
      <c r="CA38">
        <v>4</v>
      </c>
      <c r="CB38">
        <v>5</v>
      </c>
      <c r="CC38">
        <v>5</v>
      </c>
      <c r="CD38">
        <v>3</v>
      </c>
      <c r="CE38">
        <v>4</v>
      </c>
      <c r="CF38">
        <v>4</v>
      </c>
      <c r="CG38">
        <v>4</v>
      </c>
      <c r="CH38">
        <v>4</v>
      </c>
      <c r="CI38">
        <v>5</v>
      </c>
      <c r="CJ38">
        <v>4</v>
      </c>
      <c r="CK38">
        <v>3</v>
      </c>
      <c r="CL38">
        <v>4</v>
      </c>
      <c r="CM38">
        <v>4</v>
      </c>
      <c r="CN38">
        <v>3</v>
      </c>
      <c r="CO38">
        <v>4</v>
      </c>
      <c r="CP38">
        <v>4</v>
      </c>
      <c r="CQ38">
        <v>4</v>
      </c>
      <c r="CR38">
        <v>4</v>
      </c>
      <c r="CS38">
        <v>4</v>
      </c>
      <c r="CT38">
        <v>4</v>
      </c>
      <c r="CU38">
        <v>3</v>
      </c>
      <c r="CV38">
        <v>4</v>
      </c>
      <c r="CW38">
        <v>3</v>
      </c>
      <c r="CX38">
        <v>3</v>
      </c>
      <c r="CY38">
        <v>3</v>
      </c>
      <c r="CZ38">
        <v>4</v>
      </c>
      <c r="DA38">
        <v>3</v>
      </c>
      <c r="DB38">
        <v>3</v>
      </c>
      <c r="DC38">
        <v>4</v>
      </c>
      <c r="DD38">
        <v>5</v>
      </c>
      <c r="DE38">
        <v>4</v>
      </c>
      <c r="DF38">
        <v>4</v>
      </c>
      <c r="DG38">
        <v>5</v>
      </c>
      <c r="DH38">
        <v>5</v>
      </c>
      <c r="DI38">
        <v>4</v>
      </c>
      <c r="DJ38">
        <v>5</v>
      </c>
      <c r="DK38">
        <v>5</v>
      </c>
      <c r="DL38">
        <v>4</v>
      </c>
      <c r="DM38">
        <v>4</v>
      </c>
      <c r="DN38">
        <v>3</v>
      </c>
      <c r="DO38">
        <v>4</v>
      </c>
      <c r="DP38">
        <v>4</v>
      </c>
      <c r="DQ38">
        <v>3</v>
      </c>
      <c r="DR38">
        <v>3</v>
      </c>
      <c r="DS38">
        <v>5</v>
      </c>
      <c r="DT38">
        <v>4</v>
      </c>
      <c r="DU38">
        <v>2</v>
      </c>
      <c r="DV38">
        <v>4</v>
      </c>
      <c r="DW38">
        <v>5</v>
      </c>
      <c r="DX38">
        <v>3</v>
      </c>
      <c r="DY38">
        <v>4</v>
      </c>
      <c r="DZ38">
        <v>5</v>
      </c>
      <c r="EA38">
        <v>4</v>
      </c>
      <c r="EB38">
        <v>5</v>
      </c>
      <c r="EC38">
        <v>3</v>
      </c>
      <c r="ED38">
        <v>2</v>
      </c>
      <c r="EE38">
        <v>2</v>
      </c>
      <c r="EF38">
        <v>3</v>
      </c>
      <c r="EG38">
        <v>4</v>
      </c>
      <c r="EH38">
        <v>3</v>
      </c>
      <c r="EI38">
        <v>5</v>
      </c>
      <c r="EJ38">
        <v>5</v>
      </c>
      <c r="EK38">
        <v>4</v>
      </c>
      <c r="EL38">
        <v>4</v>
      </c>
      <c r="EM38">
        <v>4</v>
      </c>
      <c r="EN38">
        <v>4</v>
      </c>
      <c r="EO38">
        <v>4</v>
      </c>
      <c r="EP38">
        <v>3</v>
      </c>
      <c r="EQ38">
        <v>2</v>
      </c>
      <c r="ER38">
        <v>2</v>
      </c>
      <c r="ES38">
        <v>4</v>
      </c>
      <c r="ET38">
        <v>4</v>
      </c>
      <c r="EU38">
        <v>4</v>
      </c>
      <c r="EV38">
        <v>3</v>
      </c>
      <c r="EW38">
        <v>3</v>
      </c>
      <c r="EX38">
        <v>5</v>
      </c>
      <c r="EY38">
        <v>3</v>
      </c>
      <c r="EZ38">
        <v>5</v>
      </c>
      <c r="FA38">
        <v>4</v>
      </c>
      <c r="FB38">
        <v>3</v>
      </c>
      <c r="FC38">
        <v>5</v>
      </c>
      <c r="FD38">
        <v>4</v>
      </c>
      <c r="FE38">
        <v>4</v>
      </c>
      <c r="FF38">
        <v>4</v>
      </c>
      <c r="FG38">
        <v>5</v>
      </c>
      <c r="FH38">
        <v>4</v>
      </c>
      <c r="FI38">
        <v>5</v>
      </c>
      <c r="FJ38">
        <v>4</v>
      </c>
      <c r="FK38">
        <v>4</v>
      </c>
      <c r="FL38">
        <v>5</v>
      </c>
      <c r="FM38">
        <v>4</v>
      </c>
      <c r="FN38">
        <v>3</v>
      </c>
      <c r="FO38">
        <v>5</v>
      </c>
      <c r="FP38">
        <v>4</v>
      </c>
      <c r="FQ38">
        <v>2</v>
      </c>
      <c r="FR38">
        <v>3</v>
      </c>
      <c r="FS38">
        <v>4</v>
      </c>
      <c r="FT38">
        <v>3</v>
      </c>
      <c r="FU38">
        <v>4</v>
      </c>
      <c r="FV38">
        <v>2</v>
      </c>
      <c r="FW38">
        <v>3</v>
      </c>
      <c r="FX38">
        <v>4</v>
      </c>
      <c r="FY38">
        <v>5</v>
      </c>
      <c r="FZ38">
        <v>2</v>
      </c>
      <c r="GA38">
        <v>3</v>
      </c>
      <c r="GB38">
        <v>3</v>
      </c>
      <c r="GC38">
        <v>3</v>
      </c>
      <c r="GD38">
        <v>3</v>
      </c>
      <c r="GE38">
        <v>5</v>
      </c>
      <c r="GF38">
        <v>3</v>
      </c>
      <c r="GG38">
        <v>5</v>
      </c>
      <c r="GH38">
        <v>5</v>
      </c>
      <c r="GI38">
        <v>4</v>
      </c>
      <c r="GJ38">
        <v>4</v>
      </c>
      <c r="GK38">
        <v>4</v>
      </c>
      <c r="GL38">
        <v>4</v>
      </c>
      <c r="GM38">
        <v>4</v>
      </c>
      <c r="GN38">
        <v>4</v>
      </c>
      <c r="GO38">
        <v>3</v>
      </c>
      <c r="GP38">
        <v>5</v>
      </c>
      <c r="GQ38">
        <v>3</v>
      </c>
      <c r="GR38">
        <v>4</v>
      </c>
      <c r="GS38">
        <v>4</v>
      </c>
      <c r="GT38">
        <v>4</v>
      </c>
      <c r="GU38">
        <v>5</v>
      </c>
      <c r="GV38">
        <v>4</v>
      </c>
      <c r="GW38">
        <v>5</v>
      </c>
      <c r="GX38">
        <v>4</v>
      </c>
      <c r="GY38">
        <v>4</v>
      </c>
      <c r="GZ38">
        <v>2</v>
      </c>
      <c r="HA38">
        <v>4</v>
      </c>
      <c r="HB38">
        <v>5</v>
      </c>
      <c r="HC38">
        <v>3</v>
      </c>
      <c r="HD38">
        <v>4</v>
      </c>
      <c r="HE38">
        <v>4</v>
      </c>
      <c r="HF38">
        <v>4</v>
      </c>
      <c r="HG38">
        <v>5</v>
      </c>
      <c r="HH38">
        <v>4</v>
      </c>
      <c r="HI38">
        <v>4</v>
      </c>
      <c r="HJ38">
        <v>2</v>
      </c>
      <c r="HK38">
        <v>4</v>
      </c>
      <c r="HL38">
        <v>4</v>
      </c>
      <c r="HM38">
        <v>5</v>
      </c>
      <c r="HN38">
        <v>3</v>
      </c>
      <c r="HO38">
        <v>2</v>
      </c>
      <c r="HP38">
        <v>5</v>
      </c>
      <c r="HQ38">
        <v>3</v>
      </c>
      <c r="HR38">
        <v>4</v>
      </c>
      <c r="HS38">
        <v>3</v>
      </c>
      <c r="HT38">
        <v>4</v>
      </c>
      <c r="HU38">
        <v>5</v>
      </c>
      <c r="HV38">
        <v>4</v>
      </c>
      <c r="HW38">
        <v>4</v>
      </c>
      <c r="HX38">
        <v>4</v>
      </c>
      <c r="HY38">
        <v>5</v>
      </c>
      <c r="HZ38">
        <v>5</v>
      </c>
      <c r="IA38">
        <v>4</v>
      </c>
      <c r="IB38">
        <v>4</v>
      </c>
      <c r="IC38">
        <v>4</v>
      </c>
      <c r="ID38">
        <v>4</v>
      </c>
      <c r="IE38">
        <v>4</v>
      </c>
      <c r="IF38">
        <v>3</v>
      </c>
      <c r="IG38">
        <v>4</v>
      </c>
      <c r="IH38">
        <v>3</v>
      </c>
      <c r="II38">
        <v>5</v>
      </c>
      <c r="IJ38">
        <v>4</v>
      </c>
      <c r="IK38">
        <v>5</v>
      </c>
      <c r="IL38">
        <v>4</v>
      </c>
      <c r="IM38">
        <v>5</v>
      </c>
      <c r="IN38">
        <v>3</v>
      </c>
      <c r="IO38">
        <v>3</v>
      </c>
      <c r="IP38">
        <v>3</v>
      </c>
      <c r="IQ38">
        <v>4</v>
      </c>
      <c r="IR38">
        <v>4</v>
      </c>
      <c r="IS38">
        <v>4</v>
      </c>
      <c r="IT38">
        <v>4</v>
      </c>
      <c r="IU38">
        <v>3</v>
      </c>
      <c r="IV38">
        <v>5</v>
      </c>
      <c r="IW38">
        <v>4</v>
      </c>
      <c r="IX38">
        <v>5</v>
      </c>
      <c r="IY38">
        <v>4</v>
      </c>
      <c r="IZ38">
        <v>3</v>
      </c>
      <c r="JA38">
        <v>4</v>
      </c>
      <c r="JB38">
        <v>4</v>
      </c>
      <c r="JC38">
        <v>3</v>
      </c>
      <c r="JD38">
        <v>4</v>
      </c>
      <c r="JE38">
        <v>3</v>
      </c>
      <c r="JF38">
        <v>5</v>
      </c>
      <c r="JG38">
        <v>5</v>
      </c>
      <c r="JH38">
        <v>4</v>
      </c>
      <c r="JI38">
        <v>3</v>
      </c>
      <c r="JJ38">
        <v>5</v>
      </c>
      <c r="JL38">
        <f t="shared" si="5"/>
        <v>65</v>
      </c>
      <c r="JM38">
        <f t="shared" si="6"/>
        <v>126</v>
      </c>
      <c r="JN38">
        <f t="shared" si="7"/>
        <v>62</v>
      </c>
      <c r="JO38">
        <f t="shared" si="8"/>
        <v>13</v>
      </c>
      <c r="JP38">
        <f t="shared" si="9"/>
        <v>3</v>
      </c>
    </row>
    <row r="39" spans="1:276">
      <c r="A39" t="s">
        <v>1200</v>
      </c>
      <c r="B39">
        <v>5</v>
      </c>
      <c r="C39">
        <v>4</v>
      </c>
      <c r="D39">
        <v>5</v>
      </c>
      <c r="E39">
        <v>5</v>
      </c>
      <c r="F39">
        <v>5</v>
      </c>
      <c r="G39">
        <v>5</v>
      </c>
      <c r="H39">
        <v>4</v>
      </c>
      <c r="I39">
        <v>4</v>
      </c>
      <c r="J39">
        <v>5</v>
      </c>
      <c r="K39">
        <v>5</v>
      </c>
      <c r="L39">
        <v>5</v>
      </c>
      <c r="M39">
        <v>2</v>
      </c>
      <c r="N39">
        <v>4</v>
      </c>
      <c r="O39">
        <v>3</v>
      </c>
      <c r="P39">
        <v>4</v>
      </c>
      <c r="Q39">
        <v>5</v>
      </c>
      <c r="R39">
        <v>5</v>
      </c>
      <c r="S39">
        <v>4</v>
      </c>
      <c r="T39">
        <v>3</v>
      </c>
      <c r="U39">
        <v>5</v>
      </c>
      <c r="V39">
        <v>2</v>
      </c>
      <c r="W39">
        <v>4</v>
      </c>
      <c r="X39">
        <v>5</v>
      </c>
      <c r="Y39">
        <v>1</v>
      </c>
      <c r="Z39">
        <v>3</v>
      </c>
      <c r="AA39">
        <v>3</v>
      </c>
      <c r="AB39">
        <v>5</v>
      </c>
      <c r="AC39">
        <v>5</v>
      </c>
      <c r="AD39">
        <v>4</v>
      </c>
      <c r="AE39">
        <v>5</v>
      </c>
      <c r="AF39">
        <v>3</v>
      </c>
      <c r="AG39">
        <v>5</v>
      </c>
      <c r="AH39">
        <v>5</v>
      </c>
      <c r="AI39">
        <v>5</v>
      </c>
      <c r="AJ39">
        <v>4</v>
      </c>
      <c r="AK39">
        <v>4</v>
      </c>
      <c r="AL39">
        <v>5</v>
      </c>
      <c r="AM39">
        <v>2</v>
      </c>
      <c r="AN39">
        <v>4</v>
      </c>
      <c r="AO39">
        <v>5</v>
      </c>
      <c r="AP39">
        <v>4</v>
      </c>
      <c r="AQ39">
        <v>4</v>
      </c>
      <c r="AR39">
        <v>4</v>
      </c>
      <c r="AS39">
        <v>5</v>
      </c>
      <c r="AT39">
        <v>4</v>
      </c>
      <c r="AU39">
        <v>3</v>
      </c>
      <c r="AV39">
        <v>5</v>
      </c>
      <c r="AW39">
        <v>4</v>
      </c>
      <c r="AX39">
        <v>4</v>
      </c>
      <c r="AY39">
        <v>3</v>
      </c>
      <c r="AZ39">
        <v>3</v>
      </c>
      <c r="BA39">
        <v>5</v>
      </c>
      <c r="BB39">
        <v>5</v>
      </c>
      <c r="BC39">
        <v>5</v>
      </c>
      <c r="BD39">
        <v>5</v>
      </c>
      <c r="BE39">
        <v>3</v>
      </c>
      <c r="BF39">
        <v>5</v>
      </c>
      <c r="BG39">
        <v>5</v>
      </c>
      <c r="BH39">
        <v>4</v>
      </c>
      <c r="BI39">
        <v>2</v>
      </c>
      <c r="BJ39">
        <v>5</v>
      </c>
      <c r="BK39">
        <v>5</v>
      </c>
      <c r="BL39">
        <v>4</v>
      </c>
      <c r="BM39">
        <v>2</v>
      </c>
      <c r="BN39">
        <v>3</v>
      </c>
      <c r="BO39">
        <v>5</v>
      </c>
      <c r="BP39">
        <v>3</v>
      </c>
      <c r="BQ39">
        <v>5</v>
      </c>
      <c r="BR39">
        <v>4</v>
      </c>
      <c r="BS39">
        <v>5</v>
      </c>
      <c r="BT39">
        <v>1</v>
      </c>
      <c r="BU39">
        <v>4</v>
      </c>
      <c r="BV39">
        <v>3</v>
      </c>
      <c r="BW39">
        <v>5</v>
      </c>
      <c r="BX39">
        <v>4</v>
      </c>
      <c r="BY39">
        <v>5</v>
      </c>
      <c r="BZ39">
        <v>5</v>
      </c>
      <c r="CA39">
        <v>4</v>
      </c>
      <c r="CB39">
        <v>4</v>
      </c>
      <c r="CC39">
        <v>5</v>
      </c>
      <c r="CD39">
        <v>3</v>
      </c>
      <c r="CE39">
        <v>4</v>
      </c>
      <c r="CF39">
        <v>5</v>
      </c>
      <c r="CG39">
        <v>4</v>
      </c>
      <c r="CH39">
        <v>5</v>
      </c>
      <c r="CI39">
        <v>5</v>
      </c>
      <c r="CJ39">
        <v>3</v>
      </c>
      <c r="CK39">
        <v>4</v>
      </c>
      <c r="CL39">
        <v>3</v>
      </c>
      <c r="CM39">
        <v>3</v>
      </c>
      <c r="CN39">
        <v>5</v>
      </c>
      <c r="CO39">
        <v>5</v>
      </c>
      <c r="CP39">
        <v>4</v>
      </c>
      <c r="CQ39">
        <v>4</v>
      </c>
      <c r="CR39">
        <v>5</v>
      </c>
      <c r="CS39">
        <v>5</v>
      </c>
      <c r="CT39">
        <v>3</v>
      </c>
      <c r="CU39">
        <v>3</v>
      </c>
      <c r="CV39">
        <v>4</v>
      </c>
      <c r="CW39">
        <v>2</v>
      </c>
      <c r="CX39">
        <v>3</v>
      </c>
      <c r="CY39">
        <v>5</v>
      </c>
      <c r="CZ39">
        <v>5</v>
      </c>
      <c r="DA39">
        <v>4</v>
      </c>
      <c r="DB39">
        <v>4</v>
      </c>
      <c r="DC39">
        <v>4</v>
      </c>
      <c r="DD39">
        <v>5</v>
      </c>
      <c r="DE39">
        <v>5</v>
      </c>
      <c r="DF39">
        <v>3</v>
      </c>
      <c r="DG39">
        <v>5</v>
      </c>
      <c r="DH39">
        <v>4</v>
      </c>
      <c r="DI39">
        <v>5</v>
      </c>
      <c r="DJ39">
        <v>5</v>
      </c>
      <c r="DK39">
        <v>4</v>
      </c>
      <c r="DL39">
        <v>4</v>
      </c>
      <c r="DM39">
        <v>5</v>
      </c>
      <c r="DN39">
        <v>4</v>
      </c>
      <c r="DO39">
        <v>5</v>
      </c>
      <c r="DP39">
        <v>3</v>
      </c>
      <c r="DQ39">
        <v>4</v>
      </c>
      <c r="DR39">
        <v>3</v>
      </c>
      <c r="DS39">
        <v>5</v>
      </c>
      <c r="DT39">
        <v>5</v>
      </c>
      <c r="DU39">
        <v>3</v>
      </c>
      <c r="DV39">
        <v>4</v>
      </c>
      <c r="DW39">
        <v>5</v>
      </c>
      <c r="DX39">
        <v>4</v>
      </c>
      <c r="DY39">
        <v>4</v>
      </c>
      <c r="DZ39">
        <v>5</v>
      </c>
      <c r="EA39">
        <v>4</v>
      </c>
      <c r="EB39">
        <v>5</v>
      </c>
      <c r="EC39">
        <v>4</v>
      </c>
      <c r="ED39">
        <v>1</v>
      </c>
      <c r="EE39">
        <v>2</v>
      </c>
      <c r="EF39">
        <v>2</v>
      </c>
      <c r="EG39">
        <v>4</v>
      </c>
      <c r="EH39">
        <v>4</v>
      </c>
      <c r="EI39">
        <v>5</v>
      </c>
      <c r="EJ39">
        <v>5</v>
      </c>
      <c r="EK39">
        <v>4</v>
      </c>
      <c r="EL39">
        <v>4</v>
      </c>
      <c r="EM39">
        <v>4</v>
      </c>
      <c r="EN39">
        <v>4</v>
      </c>
      <c r="EO39">
        <v>5</v>
      </c>
      <c r="EP39">
        <v>3</v>
      </c>
      <c r="EQ39">
        <v>4</v>
      </c>
      <c r="ER39">
        <v>4</v>
      </c>
      <c r="ES39">
        <v>4</v>
      </c>
      <c r="ET39">
        <v>5</v>
      </c>
      <c r="EU39">
        <v>3</v>
      </c>
      <c r="EV39">
        <v>4</v>
      </c>
      <c r="EW39">
        <v>3</v>
      </c>
      <c r="EX39">
        <v>5</v>
      </c>
      <c r="EY39">
        <v>3</v>
      </c>
      <c r="EZ39">
        <v>5</v>
      </c>
      <c r="FA39">
        <v>4</v>
      </c>
      <c r="FB39">
        <v>3</v>
      </c>
      <c r="FC39">
        <v>4</v>
      </c>
      <c r="FD39">
        <v>5</v>
      </c>
      <c r="FE39">
        <v>4</v>
      </c>
      <c r="FF39">
        <v>4</v>
      </c>
      <c r="FG39">
        <v>5</v>
      </c>
      <c r="FH39">
        <v>5</v>
      </c>
      <c r="FI39">
        <v>2</v>
      </c>
      <c r="FJ39">
        <v>5</v>
      </c>
      <c r="FK39">
        <v>5</v>
      </c>
      <c r="FL39">
        <v>5</v>
      </c>
      <c r="FM39">
        <v>4</v>
      </c>
      <c r="FN39">
        <v>3</v>
      </c>
      <c r="FO39">
        <v>5</v>
      </c>
      <c r="FP39">
        <v>4</v>
      </c>
      <c r="FQ39">
        <v>2</v>
      </c>
      <c r="FR39">
        <v>3</v>
      </c>
      <c r="FS39">
        <v>4</v>
      </c>
      <c r="FT39">
        <v>3</v>
      </c>
      <c r="FU39">
        <v>4</v>
      </c>
      <c r="FV39">
        <v>3</v>
      </c>
      <c r="FW39">
        <v>3</v>
      </c>
      <c r="FX39">
        <v>4</v>
      </c>
      <c r="FY39">
        <v>4</v>
      </c>
      <c r="FZ39">
        <v>2</v>
      </c>
      <c r="GA39">
        <v>3</v>
      </c>
      <c r="GB39">
        <v>2</v>
      </c>
      <c r="GC39">
        <v>3</v>
      </c>
      <c r="GD39">
        <v>3</v>
      </c>
      <c r="GE39">
        <v>5</v>
      </c>
      <c r="GF39">
        <v>5</v>
      </c>
      <c r="GG39">
        <v>5</v>
      </c>
      <c r="GH39">
        <v>4</v>
      </c>
      <c r="GI39">
        <v>5</v>
      </c>
      <c r="GJ39">
        <v>4</v>
      </c>
      <c r="GK39">
        <v>4</v>
      </c>
      <c r="GL39">
        <v>4</v>
      </c>
      <c r="GM39">
        <v>5</v>
      </c>
      <c r="GN39">
        <v>5</v>
      </c>
      <c r="GO39">
        <v>4</v>
      </c>
      <c r="GP39">
        <v>5</v>
      </c>
      <c r="GQ39">
        <v>3</v>
      </c>
      <c r="GR39">
        <v>5</v>
      </c>
      <c r="GS39">
        <v>4</v>
      </c>
      <c r="GT39">
        <v>4</v>
      </c>
      <c r="GU39">
        <v>4</v>
      </c>
      <c r="GV39">
        <v>4</v>
      </c>
      <c r="GW39">
        <v>5</v>
      </c>
      <c r="GX39">
        <v>5</v>
      </c>
      <c r="GY39">
        <v>5</v>
      </c>
      <c r="GZ39">
        <v>3</v>
      </c>
      <c r="HA39">
        <v>4</v>
      </c>
      <c r="HB39">
        <v>5</v>
      </c>
      <c r="HC39">
        <v>2</v>
      </c>
      <c r="HD39">
        <v>4</v>
      </c>
      <c r="HE39">
        <v>5</v>
      </c>
      <c r="HF39">
        <v>4</v>
      </c>
      <c r="HG39">
        <v>5</v>
      </c>
      <c r="HH39">
        <v>4</v>
      </c>
      <c r="HI39">
        <v>4</v>
      </c>
      <c r="HJ39">
        <v>3</v>
      </c>
      <c r="HK39">
        <v>5</v>
      </c>
      <c r="HL39">
        <v>5</v>
      </c>
      <c r="HM39">
        <v>4</v>
      </c>
      <c r="HN39">
        <v>4</v>
      </c>
      <c r="HO39">
        <v>3</v>
      </c>
      <c r="HP39">
        <v>5</v>
      </c>
      <c r="HQ39">
        <v>3</v>
      </c>
      <c r="HR39">
        <v>4</v>
      </c>
      <c r="HS39">
        <v>3</v>
      </c>
      <c r="HT39">
        <v>5</v>
      </c>
      <c r="HU39">
        <v>4</v>
      </c>
      <c r="HV39">
        <v>5</v>
      </c>
      <c r="HW39">
        <v>4</v>
      </c>
      <c r="HX39">
        <v>4</v>
      </c>
      <c r="HY39">
        <v>4</v>
      </c>
      <c r="HZ39">
        <v>5</v>
      </c>
      <c r="IA39">
        <v>4</v>
      </c>
      <c r="IB39">
        <v>5</v>
      </c>
      <c r="IC39">
        <v>5</v>
      </c>
      <c r="ID39">
        <v>4</v>
      </c>
      <c r="IE39">
        <v>4</v>
      </c>
      <c r="IF39">
        <v>5</v>
      </c>
      <c r="IG39">
        <v>3</v>
      </c>
      <c r="IH39">
        <v>2</v>
      </c>
      <c r="II39">
        <v>5</v>
      </c>
      <c r="IJ39">
        <v>4</v>
      </c>
      <c r="IK39">
        <v>5</v>
      </c>
      <c r="IL39">
        <v>5</v>
      </c>
      <c r="IM39">
        <v>4</v>
      </c>
      <c r="IN39">
        <v>4</v>
      </c>
      <c r="IO39">
        <v>4</v>
      </c>
      <c r="IP39">
        <v>4</v>
      </c>
      <c r="IQ39">
        <v>4</v>
      </c>
      <c r="IR39">
        <v>4</v>
      </c>
      <c r="IS39">
        <v>3</v>
      </c>
      <c r="IT39">
        <v>5</v>
      </c>
      <c r="IU39">
        <v>5</v>
      </c>
      <c r="IV39">
        <v>4</v>
      </c>
      <c r="IW39">
        <v>3</v>
      </c>
      <c r="IX39">
        <v>5</v>
      </c>
      <c r="IY39">
        <v>5</v>
      </c>
      <c r="IZ39">
        <v>4</v>
      </c>
      <c r="JA39">
        <v>5</v>
      </c>
      <c r="JB39">
        <v>4</v>
      </c>
      <c r="JC39">
        <v>4</v>
      </c>
      <c r="JD39">
        <v>4</v>
      </c>
      <c r="JE39">
        <v>3</v>
      </c>
      <c r="JF39">
        <v>4</v>
      </c>
      <c r="JG39">
        <v>5</v>
      </c>
      <c r="JH39">
        <v>4</v>
      </c>
      <c r="JI39">
        <v>4</v>
      </c>
      <c r="JJ39">
        <v>4</v>
      </c>
      <c r="JL39">
        <f t="shared" si="5"/>
        <v>103</v>
      </c>
      <c r="JM39">
        <f t="shared" si="6"/>
        <v>103</v>
      </c>
      <c r="JN39">
        <f t="shared" si="7"/>
        <v>46</v>
      </c>
      <c r="JO39">
        <f t="shared" si="8"/>
        <v>14</v>
      </c>
      <c r="JP39">
        <f t="shared" si="9"/>
        <v>3</v>
      </c>
    </row>
    <row r="40" spans="1:276">
      <c r="A40" t="s">
        <v>1201</v>
      </c>
      <c r="B40">
        <v>5</v>
      </c>
      <c r="C40">
        <v>4</v>
      </c>
      <c r="D40">
        <v>5</v>
      </c>
      <c r="E40">
        <v>4</v>
      </c>
      <c r="F40">
        <v>5</v>
      </c>
      <c r="G40">
        <v>4</v>
      </c>
      <c r="H40">
        <v>4</v>
      </c>
      <c r="I40">
        <v>4</v>
      </c>
      <c r="J40">
        <v>5</v>
      </c>
      <c r="K40">
        <v>5</v>
      </c>
      <c r="L40">
        <v>5</v>
      </c>
      <c r="M40">
        <v>3</v>
      </c>
      <c r="N40">
        <v>3</v>
      </c>
      <c r="O40">
        <v>3</v>
      </c>
      <c r="P40">
        <v>4</v>
      </c>
      <c r="Q40">
        <v>4</v>
      </c>
      <c r="R40">
        <v>4</v>
      </c>
      <c r="S40">
        <v>3</v>
      </c>
      <c r="T40">
        <v>5</v>
      </c>
      <c r="U40">
        <v>5</v>
      </c>
      <c r="V40">
        <v>3</v>
      </c>
      <c r="W40">
        <v>4</v>
      </c>
      <c r="X40">
        <v>5</v>
      </c>
      <c r="Y40">
        <v>2</v>
      </c>
      <c r="Z40">
        <v>3</v>
      </c>
      <c r="AA40">
        <v>3</v>
      </c>
      <c r="AB40">
        <v>5</v>
      </c>
      <c r="AC40">
        <v>3</v>
      </c>
      <c r="AD40">
        <v>3</v>
      </c>
      <c r="AE40">
        <v>5</v>
      </c>
      <c r="AF40">
        <v>3</v>
      </c>
      <c r="AG40">
        <v>5</v>
      </c>
      <c r="AH40">
        <v>3</v>
      </c>
      <c r="AI40">
        <v>3</v>
      </c>
      <c r="AJ40">
        <v>4</v>
      </c>
      <c r="AK40">
        <v>4</v>
      </c>
      <c r="AL40">
        <v>5</v>
      </c>
      <c r="AM40">
        <v>3</v>
      </c>
      <c r="AN40">
        <v>4</v>
      </c>
      <c r="AO40">
        <v>4</v>
      </c>
      <c r="AP40">
        <v>3</v>
      </c>
      <c r="AQ40">
        <v>2</v>
      </c>
      <c r="AR40">
        <v>4</v>
      </c>
      <c r="AS40">
        <v>4</v>
      </c>
      <c r="AT40">
        <v>5</v>
      </c>
      <c r="AU40">
        <v>5</v>
      </c>
      <c r="AV40">
        <v>5</v>
      </c>
      <c r="AW40">
        <v>4</v>
      </c>
      <c r="AX40">
        <v>3</v>
      </c>
      <c r="AY40">
        <v>5</v>
      </c>
      <c r="AZ40">
        <v>3</v>
      </c>
      <c r="BA40">
        <v>5</v>
      </c>
      <c r="BB40">
        <v>5</v>
      </c>
      <c r="BC40">
        <v>4</v>
      </c>
      <c r="BD40">
        <v>5</v>
      </c>
      <c r="BE40">
        <v>4</v>
      </c>
      <c r="BF40">
        <v>2</v>
      </c>
      <c r="BG40">
        <v>3</v>
      </c>
      <c r="BH40">
        <v>4</v>
      </c>
      <c r="BI40">
        <v>4</v>
      </c>
      <c r="BJ40">
        <v>5</v>
      </c>
      <c r="BK40">
        <v>4</v>
      </c>
      <c r="BL40">
        <v>4</v>
      </c>
      <c r="BM40">
        <v>3</v>
      </c>
      <c r="BN40">
        <v>5</v>
      </c>
      <c r="BO40">
        <v>5</v>
      </c>
      <c r="BP40">
        <v>4</v>
      </c>
      <c r="BQ40">
        <v>5</v>
      </c>
      <c r="BR40">
        <v>4</v>
      </c>
      <c r="BS40">
        <v>4</v>
      </c>
      <c r="BT40">
        <v>4</v>
      </c>
      <c r="BU40">
        <v>5</v>
      </c>
      <c r="BV40">
        <v>2</v>
      </c>
      <c r="BW40">
        <v>4</v>
      </c>
      <c r="BX40">
        <v>3</v>
      </c>
      <c r="BY40">
        <v>5</v>
      </c>
      <c r="BZ40">
        <v>5</v>
      </c>
      <c r="CA40">
        <v>4</v>
      </c>
      <c r="CB40">
        <v>5</v>
      </c>
      <c r="CC40">
        <v>5</v>
      </c>
      <c r="CD40">
        <v>3</v>
      </c>
      <c r="CE40">
        <v>4</v>
      </c>
      <c r="CF40">
        <v>3</v>
      </c>
      <c r="CG40">
        <v>3</v>
      </c>
      <c r="CH40">
        <v>4</v>
      </c>
      <c r="CI40">
        <v>4</v>
      </c>
      <c r="CJ40">
        <v>4</v>
      </c>
      <c r="CK40">
        <v>3</v>
      </c>
      <c r="CL40">
        <v>5</v>
      </c>
      <c r="CM40">
        <v>4</v>
      </c>
      <c r="CN40">
        <v>4</v>
      </c>
      <c r="CO40">
        <v>5</v>
      </c>
      <c r="CP40">
        <v>4</v>
      </c>
      <c r="CQ40">
        <v>3</v>
      </c>
      <c r="CR40">
        <v>5</v>
      </c>
      <c r="CS40">
        <v>5</v>
      </c>
      <c r="CT40">
        <v>3</v>
      </c>
      <c r="CU40">
        <v>3</v>
      </c>
      <c r="CV40">
        <v>4</v>
      </c>
      <c r="CW40">
        <v>2</v>
      </c>
      <c r="CX40">
        <v>5</v>
      </c>
      <c r="CY40">
        <v>5</v>
      </c>
      <c r="CZ40">
        <v>5</v>
      </c>
      <c r="DA40">
        <v>3</v>
      </c>
      <c r="DB40">
        <v>4</v>
      </c>
      <c r="DC40">
        <v>5</v>
      </c>
      <c r="DD40">
        <v>5</v>
      </c>
      <c r="DE40">
        <v>5</v>
      </c>
      <c r="DF40">
        <v>3</v>
      </c>
      <c r="DG40">
        <v>5</v>
      </c>
      <c r="DH40">
        <v>4</v>
      </c>
      <c r="DI40">
        <v>4</v>
      </c>
      <c r="DJ40">
        <v>5</v>
      </c>
      <c r="DK40">
        <v>4</v>
      </c>
      <c r="DL40">
        <v>4</v>
      </c>
      <c r="DM40">
        <v>4</v>
      </c>
      <c r="DN40">
        <v>3</v>
      </c>
      <c r="DO40">
        <v>5</v>
      </c>
      <c r="DP40">
        <v>3</v>
      </c>
      <c r="DQ40">
        <v>5</v>
      </c>
      <c r="DR40">
        <v>3</v>
      </c>
      <c r="DS40">
        <v>5</v>
      </c>
      <c r="DT40">
        <v>3</v>
      </c>
      <c r="DU40">
        <v>5</v>
      </c>
      <c r="DV40">
        <v>3</v>
      </c>
      <c r="DW40">
        <v>5</v>
      </c>
      <c r="DX40">
        <v>5</v>
      </c>
      <c r="DY40">
        <v>4</v>
      </c>
      <c r="DZ40">
        <v>5</v>
      </c>
      <c r="EA40">
        <v>4</v>
      </c>
      <c r="EB40">
        <v>4</v>
      </c>
      <c r="EC40">
        <v>2</v>
      </c>
      <c r="ED40">
        <v>1</v>
      </c>
      <c r="EE40">
        <v>3</v>
      </c>
      <c r="EF40">
        <v>3</v>
      </c>
      <c r="EG40">
        <v>5</v>
      </c>
      <c r="EH40">
        <v>4</v>
      </c>
      <c r="EI40">
        <v>4</v>
      </c>
      <c r="EJ40">
        <v>5</v>
      </c>
      <c r="EK40">
        <v>4</v>
      </c>
      <c r="EL40">
        <v>4</v>
      </c>
      <c r="EM40">
        <v>3</v>
      </c>
      <c r="EN40">
        <v>4</v>
      </c>
      <c r="EO40">
        <v>4</v>
      </c>
      <c r="EP40">
        <v>2</v>
      </c>
      <c r="EQ40">
        <v>3</v>
      </c>
      <c r="ER40">
        <v>3</v>
      </c>
      <c r="ES40">
        <v>4</v>
      </c>
      <c r="ET40">
        <v>5</v>
      </c>
      <c r="EU40">
        <v>4</v>
      </c>
      <c r="EV40">
        <v>4</v>
      </c>
      <c r="EW40">
        <v>3</v>
      </c>
      <c r="EX40">
        <v>5</v>
      </c>
      <c r="EY40">
        <v>3</v>
      </c>
      <c r="EZ40">
        <v>5</v>
      </c>
      <c r="FA40">
        <v>3</v>
      </c>
      <c r="FB40">
        <v>3</v>
      </c>
      <c r="FC40">
        <v>5</v>
      </c>
      <c r="FD40">
        <v>4</v>
      </c>
      <c r="FE40">
        <v>4</v>
      </c>
      <c r="FF40">
        <v>4</v>
      </c>
      <c r="FG40">
        <v>5</v>
      </c>
      <c r="FH40">
        <v>4</v>
      </c>
      <c r="FI40">
        <v>2</v>
      </c>
      <c r="FJ40">
        <v>2</v>
      </c>
      <c r="FK40">
        <v>3</v>
      </c>
      <c r="FL40">
        <v>5</v>
      </c>
      <c r="FM40">
        <v>3</v>
      </c>
      <c r="FN40">
        <v>2</v>
      </c>
      <c r="FO40">
        <v>5</v>
      </c>
      <c r="FP40">
        <v>4</v>
      </c>
      <c r="FQ40">
        <v>2</v>
      </c>
      <c r="FR40">
        <v>2</v>
      </c>
      <c r="FS40">
        <v>4</v>
      </c>
      <c r="FT40">
        <v>4</v>
      </c>
      <c r="FU40">
        <v>4</v>
      </c>
      <c r="FV40">
        <v>3</v>
      </c>
      <c r="FW40">
        <v>4</v>
      </c>
      <c r="FX40">
        <v>4</v>
      </c>
      <c r="FY40">
        <v>5</v>
      </c>
      <c r="FZ40">
        <v>4</v>
      </c>
      <c r="GA40">
        <v>3</v>
      </c>
      <c r="GB40">
        <v>3</v>
      </c>
      <c r="GC40">
        <v>3</v>
      </c>
      <c r="GD40">
        <v>3</v>
      </c>
      <c r="GE40">
        <v>5</v>
      </c>
      <c r="GF40">
        <v>4</v>
      </c>
      <c r="GG40">
        <v>4</v>
      </c>
      <c r="GH40">
        <v>5</v>
      </c>
      <c r="GI40">
        <v>5</v>
      </c>
      <c r="GJ40">
        <v>5</v>
      </c>
      <c r="GK40">
        <v>4</v>
      </c>
      <c r="GL40">
        <v>5</v>
      </c>
      <c r="GM40">
        <v>5</v>
      </c>
      <c r="GN40">
        <v>4</v>
      </c>
      <c r="GO40">
        <v>4</v>
      </c>
      <c r="GP40">
        <v>5</v>
      </c>
      <c r="GQ40">
        <v>3</v>
      </c>
      <c r="GR40">
        <v>4</v>
      </c>
      <c r="GS40">
        <v>4</v>
      </c>
      <c r="GT40">
        <v>3</v>
      </c>
      <c r="GU40">
        <v>4</v>
      </c>
      <c r="GV40">
        <v>4</v>
      </c>
      <c r="GW40">
        <v>5</v>
      </c>
      <c r="GX40">
        <v>4</v>
      </c>
      <c r="GY40">
        <v>3</v>
      </c>
      <c r="GZ40">
        <v>3</v>
      </c>
      <c r="HA40">
        <v>4</v>
      </c>
      <c r="HB40">
        <v>5</v>
      </c>
      <c r="HC40">
        <v>3</v>
      </c>
      <c r="HD40">
        <v>4</v>
      </c>
      <c r="HE40">
        <v>5</v>
      </c>
      <c r="HF40">
        <v>3</v>
      </c>
      <c r="HG40">
        <v>4</v>
      </c>
      <c r="HH40">
        <v>4</v>
      </c>
      <c r="HI40">
        <v>4</v>
      </c>
      <c r="HJ40">
        <v>3</v>
      </c>
      <c r="HK40">
        <v>4</v>
      </c>
      <c r="HL40">
        <v>3</v>
      </c>
      <c r="HM40">
        <v>5</v>
      </c>
      <c r="HN40">
        <v>4</v>
      </c>
      <c r="HO40">
        <v>3</v>
      </c>
      <c r="HP40">
        <v>5</v>
      </c>
      <c r="HQ40">
        <v>3</v>
      </c>
      <c r="HR40">
        <v>5</v>
      </c>
      <c r="HS40">
        <v>3</v>
      </c>
      <c r="HT40">
        <v>5</v>
      </c>
      <c r="HU40">
        <v>5</v>
      </c>
      <c r="HV40">
        <v>5</v>
      </c>
      <c r="HW40">
        <v>4</v>
      </c>
      <c r="HX40">
        <v>4</v>
      </c>
      <c r="HY40">
        <v>4</v>
      </c>
      <c r="HZ40">
        <v>5</v>
      </c>
      <c r="IA40">
        <v>2</v>
      </c>
      <c r="IB40">
        <v>5</v>
      </c>
      <c r="IC40">
        <v>4</v>
      </c>
      <c r="ID40">
        <v>5</v>
      </c>
      <c r="IE40">
        <v>4</v>
      </c>
      <c r="IF40">
        <v>5</v>
      </c>
      <c r="IG40">
        <v>5</v>
      </c>
      <c r="IH40">
        <v>2</v>
      </c>
      <c r="II40">
        <v>3</v>
      </c>
      <c r="IJ40">
        <v>3</v>
      </c>
      <c r="IK40">
        <v>3</v>
      </c>
      <c r="IL40">
        <v>4</v>
      </c>
      <c r="IM40">
        <v>4</v>
      </c>
      <c r="IN40">
        <v>4</v>
      </c>
      <c r="IO40">
        <v>3</v>
      </c>
      <c r="IP40">
        <v>3</v>
      </c>
      <c r="IQ40">
        <v>4</v>
      </c>
      <c r="IR40">
        <v>5</v>
      </c>
      <c r="IS40">
        <v>4</v>
      </c>
      <c r="IT40">
        <v>4</v>
      </c>
      <c r="IU40">
        <v>4</v>
      </c>
      <c r="IV40">
        <v>5</v>
      </c>
      <c r="IW40">
        <v>4</v>
      </c>
      <c r="IX40">
        <v>5</v>
      </c>
      <c r="IY40">
        <v>4</v>
      </c>
      <c r="IZ40">
        <v>3</v>
      </c>
      <c r="JA40">
        <v>4</v>
      </c>
      <c r="JB40">
        <v>4</v>
      </c>
      <c r="JC40">
        <v>4</v>
      </c>
      <c r="JD40">
        <v>3</v>
      </c>
      <c r="JE40">
        <v>3</v>
      </c>
      <c r="JF40">
        <v>3</v>
      </c>
      <c r="JG40">
        <v>5</v>
      </c>
      <c r="JH40">
        <v>4</v>
      </c>
      <c r="JI40">
        <v>3</v>
      </c>
      <c r="JJ40">
        <v>5</v>
      </c>
      <c r="JL40">
        <f t="shared" si="5"/>
        <v>84</v>
      </c>
      <c r="JM40">
        <f t="shared" si="6"/>
        <v>100</v>
      </c>
      <c r="JN40">
        <f t="shared" si="7"/>
        <v>70</v>
      </c>
      <c r="JO40">
        <f t="shared" si="8"/>
        <v>14</v>
      </c>
      <c r="JP40">
        <f t="shared" si="9"/>
        <v>1</v>
      </c>
    </row>
    <row r="41" spans="1:276">
      <c r="A41" t="s">
        <v>1202</v>
      </c>
      <c r="B41">
        <v>5</v>
      </c>
      <c r="C41">
        <v>4</v>
      </c>
      <c r="D41">
        <v>5</v>
      </c>
      <c r="E41">
        <v>4</v>
      </c>
      <c r="F41">
        <v>5</v>
      </c>
      <c r="G41">
        <v>4</v>
      </c>
      <c r="H41">
        <v>1</v>
      </c>
      <c r="I41">
        <v>4</v>
      </c>
      <c r="J41">
        <v>5</v>
      </c>
      <c r="K41">
        <v>5</v>
      </c>
      <c r="L41">
        <v>4</v>
      </c>
      <c r="M41">
        <v>2</v>
      </c>
      <c r="N41">
        <v>3</v>
      </c>
      <c r="O41">
        <v>3</v>
      </c>
      <c r="P41">
        <v>4</v>
      </c>
      <c r="Q41">
        <v>4</v>
      </c>
      <c r="R41">
        <v>4</v>
      </c>
      <c r="S41">
        <v>4</v>
      </c>
      <c r="T41">
        <v>4</v>
      </c>
      <c r="U41">
        <v>5</v>
      </c>
      <c r="V41">
        <v>3</v>
      </c>
      <c r="W41">
        <v>4</v>
      </c>
      <c r="X41">
        <v>4</v>
      </c>
      <c r="Y41">
        <v>2</v>
      </c>
      <c r="Z41">
        <v>3</v>
      </c>
      <c r="AA41">
        <v>3</v>
      </c>
      <c r="AB41">
        <v>5</v>
      </c>
      <c r="AC41">
        <v>4</v>
      </c>
      <c r="AD41">
        <v>4</v>
      </c>
      <c r="AE41">
        <v>4</v>
      </c>
      <c r="AF41">
        <v>3</v>
      </c>
      <c r="AG41">
        <v>5</v>
      </c>
      <c r="AH41">
        <v>5</v>
      </c>
      <c r="AI41">
        <v>5</v>
      </c>
      <c r="AJ41">
        <v>3</v>
      </c>
      <c r="AK41">
        <v>4</v>
      </c>
      <c r="AL41">
        <v>5</v>
      </c>
      <c r="AM41">
        <v>2</v>
      </c>
      <c r="AN41">
        <v>4</v>
      </c>
      <c r="AO41">
        <v>4</v>
      </c>
      <c r="AP41">
        <v>3</v>
      </c>
      <c r="AQ41">
        <v>2</v>
      </c>
      <c r="AR41">
        <v>2</v>
      </c>
      <c r="AS41">
        <v>4</v>
      </c>
      <c r="AT41">
        <v>5</v>
      </c>
      <c r="AU41">
        <v>2</v>
      </c>
      <c r="AV41">
        <v>5</v>
      </c>
      <c r="AW41">
        <v>4</v>
      </c>
      <c r="AX41">
        <v>4</v>
      </c>
      <c r="AY41">
        <v>4</v>
      </c>
      <c r="AZ41">
        <v>3</v>
      </c>
      <c r="BA41">
        <v>5</v>
      </c>
      <c r="BB41">
        <v>5</v>
      </c>
      <c r="BC41">
        <v>5</v>
      </c>
      <c r="BD41">
        <v>4</v>
      </c>
      <c r="BE41">
        <v>3</v>
      </c>
      <c r="BF41">
        <v>3</v>
      </c>
      <c r="BG41">
        <v>4</v>
      </c>
      <c r="BH41">
        <v>4</v>
      </c>
      <c r="BI41">
        <v>3</v>
      </c>
      <c r="BJ41">
        <v>5</v>
      </c>
      <c r="BK41">
        <v>3</v>
      </c>
      <c r="BL41">
        <v>5</v>
      </c>
      <c r="BM41">
        <v>4</v>
      </c>
      <c r="BN41">
        <v>2</v>
      </c>
      <c r="BO41">
        <v>5</v>
      </c>
      <c r="BP41">
        <v>4</v>
      </c>
      <c r="BQ41">
        <v>5</v>
      </c>
      <c r="BR41">
        <v>4</v>
      </c>
      <c r="BS41">
        <v>2</v>
      </c>
      <c r="BT41">
        <v>4</v>
      </c>
      <c r="BU41">
        <v>5</v>
      </c>
      <c r="BV41">
        <v>5</v>
      </c>
      <c r="BW41">
        <v>3</v>
      </c>
      <c r="BX41">
        <v>2</v>
      </c>
      <c r="BY41">
        <v>5</v>
      </c>
      <c r="BZ41">
        <v>4</v>
      </c>
      <c r="CA41">
        <v>4</v>
      </c>
      <c r="CB41">
        <v>5</v>
      </c>
      <c r="CC41">
        <v>5</v>
      </c>
      <c r="CD41">
        <v>3</v>
      </c>
      <c r="CE41">
        <v>4</v>
      </c>
      <c r="CF41">
        <v>2</v>
      </c>
      <c r="CG41">
        <v>3</v>
      </c>
      <c r="CH41">
        <v>5</v>
      </c>
      <c r="CI41">
        <v>5</v>
      </c>
      <c r="CJ41">
        <v>5</v>
      </c>
      <c r="CK41">
        <v>1</v>
      </c>
      <c r="CL41">
        <v>4</v>
      </c>
      <c r="CM41">
        <v>4</v>
      </c>
      <c r="CN41">
        <v>4</v>
      </c>
      <c r="CO41">
        <v>5</v>
      </c>
      <c r="CP41">
        <v>4</v>
      </c>
      <c r="CQ41">
        <v>4</v>
      </c>
      <c r="CR41">
        <v>4</v>
      </c>
      <c r="CS41">
        <v>5</v>
      </c>
      <c r="CT41">
        <v>3</v>
      </c>
      <c r="CU41">
        <v>3</v>
      </c>
      <c r="CV41">
        <v>3</v>
      </c>
      <c r="CW41">
        <v>2</v>
      </c>
      <c r="CX41">
        <v>4</v>
      </c>
      <c r="CY41">
        <v>5</v>
      </c>
      <c r="CZ41">
        <v>5</v>
      </c>
      <c r="DA41">
        <v>4</v>
      </c>
      <c r="DB41">
        <v>5</v>
      </c>
      <c r="DC41">
        <v>4</v>
      </c>
      <c r="DD41">
        <v>5</v>
      </c>
      <c r="DE41">
        <v>4</v>
      </c>
      <c r="DF41">
        <v>4</v>
      </c>
      <c r="DG41">
        <v>3</v>
      </c>
      <c r="DH41">
        <v>4</v>
      </c>
      <c r="DI41">
        <v>4</v>
      </c>
      <c r="DJ41">
        <v>4</v>
      </c>
      <c r="DK41">
        <v>5</v>
      </c>
      <c r="DL41">
        <v>5</v>
      </c>
      <c r="DM41">
        <v>3</v>
      </c>
      <c r="DN41">
        <v>4</v>
      </c>
      <c r="DO41">
        <v>5</v>
      </c>
      <c r="DP41">
        <v>4</v>
      </c>
      <c r="DQ41">
        <v>5</v>
      </c>
      <c r="DR41">
        <v>2</v>
      </c>
      <c r="DS41">
        <v>3</v>
      </c>
      <c r="DT41">
        <v>4</v>
      </c>
      <c r="DU41">
        <v>3</v>
      </c>
      <c r="DV41">
        <v>3</v>
      </c>
      <c r="DW41">
        <v>4</v>
      </c>
      <c r="DX41">
        <v>4</v>
      </c>
      <c r="DY41">
        <v>4</v>
      </c>
      <c r="DZ41">
        <v>4</v>
      </c>
      <c r="EA41">
        <v>3</v>
      </c>
      <c r="EB41">
        <v>4</v>
      </c>
      <c r="EC41">
        <v>1</v>
      </c>
      <c r="ED41">
        <v>2</v>
      </c>
      <c r="EE41">
        <v>3</v>
      </c>
      <c r="EF41">
        <v>2</v>
      </c>
      <c r="EG41">
        <v>4</v>
      </c>
      <c r="EH41">
        <v>4</v>
      </c>
      <c r="EI41">
        <v>3</v>
      </c>
      <c r="EJ41">
        <v>5</v>
      </c>
      <c r="EK41">
        <v>3</v>
      </c>
      <c r="EL41">
        <v>3</v>
      </c>
      <c r="EM41">
        <v>3</v>
      </c>
      <c r="EN41">
        <v>3</v>
      </c>
      <c r="EO41">
        <v>4</v>
      </c>
      <c r="EP41">
        <v>3</v>
      </c>
      <c r="EQ41">
        <v>3</v>
      </c>
      <c r="ER41">
        <v>3</v>
      </c>
      <c r="ES41">
        <v>3</v>
      </c>
      <c r="ET41">
        <v>4</v>
      </c>
      <c r="EU41">
        <v>4</v>
      </c>
      <c r="EV41">
        <v>2</v>
      </c>
      <c r="EW41">
        <v>3</v>
      </c>
      <c r="EX41">
        <v>5</v>
      </c>
      <c r="EY41">
        <v>3</v>
      </c>
      <c r="EZ41">
        <v>5</v>
      </c>
      <c r="FA41">
        <v>4</v>
      </c>
      <c r="FB41">
        <v>3</v>
      </c>
      <c r="FC41">
        <v>4</v>
      </c>
      <c r="FD41">
        <v>4</v>
      </c>
      <c r="FE41">
        <v>4</v>
      </c>
      <c r="FF41">
        <v>4</v>
      </c>
      <c r="FG41">
        <v>5</v>
      </c>
      <c r="FH41">
        <v>4</v>
      </c>
      <c r="FI41">
        <v>3</v>
      </c>
      <c r="FJ41">
        <v>4</v>
      </c>
      <c r="FK41">
        <v>3</v>
      </c>
      <c r="FL41">
        <v>4</v>
      </c>
      <c r="FM41">
        <v>3</v>
      </c>
      <c r="FN41">
        <v>2</v>
      </c>
      <c r="FO41">
        <v>4</v>
      </c>
      <c r="FP41">
        <v>4</v>
      </c>
      <c r="FQ41">
        <v>2</v>
      </c>
      <c r="FR41">
        <v>2</v>
      </c>
      <c r="FS41">
        <v>5</v>
      </c>
      <c r="FT41">
        <v>2</v>
      </c>
      <c r="FU41">
        <v>5</v>
      </c>
      <c r="FV41">
        <v>2</v>
      </c>
      <c r="FW41">
        <v>4</v>
      </c>
      <c r="FX41">
        <v>4</v>
      </c>
      <c r="FY41">
        <v>4</v>
      </c>
      <c r="FZ41">
        <v>4</v>
      </c>
      <c r="GA41">
        <v>3</v>
      </c>
      <c r="GB41">
        <v>3</v>
      </c>
      <c r="GC41">
        <v>3</v>
      </c>
      <c r="GD41">
        <v>3</v>
      </c>
      <c r="GE41">
        <v>5</v>
      </c>
      <c r="GF41">
        <v>4</v>
      </c>
      <c r="GG41">
        <v>4</v>
      </c>
      <c r="GH41">
        <v>4</v>
      </c>
      <c r="GI41">
        <v>5</v>
      </c>
      <c r="GJ41">
        <v>5</v>
      </c>
      <c r="GK41">
        <v>3</v>
      </c>
      <c r="GL41">
        <v>5</v>
      </c>
      <c r="GM41">
        <v>5</v>
      </c>
      <c r="GN41">
        <v>5</v>
      </c>
      <c r="GO41">
        <v>5</v>
      </c>
      <c r="GP41">
        <v>5</v>
      </c>
      <c r="GQ41">
        <v>3</v>
      </c>
      <c r="GR41">
        <v>5</v>
      </c>
      <c r="GS41">
        <v>4</v>
      </c>
      <c r="GT41">
        <v>3</v>
      </c>
      <c r="GU41">
        <v>4</v>
      </c>
      <c r="GV41">
        <v>4</v>
      </c>
      <c r="GW41">
        <v>4</v>
      </c>
      <c r="GX41">
        <v>5</v>
      </c>
      <c r="GY41">
        <v>4</v>
      </c>
      <c r="GZ41">
        <v>2</v>
      </c>
      <c r="HA41">
        <v>4</v>
      </c>
      <c r="HB41">
        <v>5</v>
      </c>
      <c r="HC41">
        <v>3</v>
      </c>
      <c r="HD41">
        <v>4</v>
      </c>
      <c r="HE41">
        <v>5</v>
      </c>
      <c r="HF41">
        <v>4</v>
      </c>
      <c r="HG41">
        <v>5</v>
      </c>
      <c r="HH41">
        <v>3</v>
      </c>
      <c r="HI41">
        <v>3</v>
      </c>
      <c r="HJ41">
        <v>3</v>
      </c>
      <c r="HK41">
        <v>4</v>
      </c>
      <c r="HL41">
        <v>4</v>
      </c>
      <c r="HM41">
        <v>4</v>
      </c>
      <c r="HN41">
        <v>3</v>
      </c>
      <c r="HO41">
        <v>2</v>
      </c>
      <c r="HP41">
        <v>5</v>
      </c>
      <c r="HQ41">
        <v>3</v>
      </c>
      <c r="HR41">
        <v>5</v>
      </c>
      <c r="HS41">
        <v>4</v>
      </c>
      <c r="HT41">
        <v>5</v>
      </c>
      <c r="HU41">
        <v>5</v>
      </c>
      <c r="HV41">
        <v>5</v>
      </c>
      <c r="HW41">
        <v>4</v>
      </c>
      <c r="HX41">
        <v>4</v>
      </c>
      <c r="HY41">
        <v>3</v>
      </c>
      <c r="HZ41">
        <v>5</v>
      </c>
      <c r="IA41">
        <v>2</v>
      </c>
      <c r="IB41">
        <v>4</v>
      </c>
      <c r="IC41">
        <v>3</v>
      </c>
      <c r="ID41">
        <v>3</v>
      </c>
      <c r="IE41">
        <v>5</v>
      </c>
      <c r="IF41">
        <v>4</v>
      </c>
      <c r="IG41">
        <v>4</v>
      </c>
      <c r="IH41">
        <v>3</v>
      </c>
      <c r="II41">
        <v>3</v>
      </c>
      <c r="IJ41">
        <v>3</v>
      </c>
      <c r="IK41">
        <v>3</v>
      </c>
      <c r="IL41">
        <v>4</v>
      </c>
      <c r="IM41">
        <v>4</v>
      </c>
      <c r="IN41">
        <v>3</v>
      </c>
      <c r="IO41">
        <v>3</v>
      </c>
      <c r="IP41">
        <v>3</v>
      </c>
      <c r="IQ41">
        <v>4</v>
      </c>
      <c r="IR41">
        <v>4</v>
      </c>
      <c r="IS41">
        <v>2</v>
      </c>
      <c r="IT41">
        <v>4</v>
      </c>
      <c r="IU41">
        <v>4</v>
      </c>
      <c r="IV41">
        <v>5</v>
      </c>
      <c r="IW41">
        <v>3</v>
      </c>
      <c r="IX41">
        <v>5</v>
      </c>
      <c r="IY41">
        <v>2</v>
      </c>
      <c r="IZ41">
        <v>3</v>
      </c>
      <c r="JA41">
        <v>5</v>
      </c>
      <c r="JB41">
        <v>4</v>
      </c>
      <c r="JC41">
        <v>4</v>
      </c>
      <c r="JD41">
        <v>3</v>
      </c>
      <c r="JE41">
        <v>3</v>
      </c>
      <c r="JF41">
        <v>3</v>
      </c>
      <c r="JG41">
        <v>5</v>
      </c>
      <c r="JH41">
        <v>3</v>
      </c>
      <c r="JI41">
        <v>3</v>
      </c>
      <c r="JJ41">
        <v>4</v>
      </c>
      <c r="JL41">
        <f t="shared" si="5"/>
        <v>68</v>
      </c>
      <c r="JM41">
        <f t="shared" si="6"/>
        <v>102</v>
      </c>
      <c r="JN41">
        <f t="shared" si="7"/>
        <v>71</v>
      </c>
      <c r="JO41">
        <f t="shared" si="8"/>
        <v>25</v>
      </c>
      <c r="JP41">
        <f t="shared" si="9"/>
        <v>3</v>
      </c>
    </row>
    <row r="42" spans="1:276">
      <c r="A42" t="s">
        <v>1203</v>
      </c>
      <c r="B42">
        <v>5</v>
      </c>
      <c r="C42">
        <v>4</v>
      </c>
      <c r="D42">
        <v>5</v>
      </c>
      <c r="E42">
        <v>4</v>
      </c>
      <c r="F42">
        <v>4</v>
      </c>
      <c r="G42">
        <v>5</v>
      </c>
      <c r="H42">
        <v>3</v>
      </c>
      <c r="I42">
        <v>4</v>
      </c>
      <c r="J42">
        <v>5</v>
      </c>
      <c r="K42">
        <v>3</v>
      </c>
      <c r="L42">
        <v>5</v>
      </c>
      <c r="M42">
        <v>2</v>
      </c>
      <c r="N42">
        <v>5</v>
      </c>
      <c r="O42">
        <v>3</v>
      </c>
      <c r="P42">
        <v>4</v>
      </c>
      <c r="Q42">
        <v>4</v>
      </c>
      <c r="R42">
        <v>4</v>
      </c>
      <c r="S42">
        <v>2</v>
      </c>
      <c r="T42">
        <v>5</v>
      </c>
      <c r="U42">
        <v>5</v>
      </c>
      <c r="V42">
        <v>2</v>
      </c>
      <c r="W42">
        <v>4</v>
      </c>
      <c r="X42">
        <v>5</v>
      </c>
      <c r="Y42">
        <v>3</v>
      </c>
      <c r="Z42">
        <v>4</v>
      </c>
      <c r="AA42">
        <v>2</v>
      </c>
      <c r="AB42">
        <v>5</v>
      </c>
      <c r="AC42">
        <v>5</v>
      </c>
      <c r="AD42">
        <v>3</v>
      </c>
      <c r="AE42">
        <v>5</v>
      </c>
      <c r="AF42">
        <v>5</v>
      </c>
      <c r="AG42">
        <v>5</v>
      </c>
      <c r="AH42">
        <v>5</v>
      </c>
      <c r="AI42">
        <v>5</v>
      </c>
      <c r="AJ42">
        <v>4</v>
      </c>
      <c r="AK42">
        <v>5</v>
      </c>
      <c r="AL42">
        <v>5</v>
      </c>
      <c r="AM42">
        <v>3</v>
      </c>
      <c r="AN42">
        <v>3</v>
      </c>
      <c r="AO42">
        <v>5</v>
      </c>
      <c r="AP42">
        <v>3</v>
      </c>
      <c r="AQ42">
        <v>1</v>
      </c>
      <c r="AR42">
        <v>5</v>
      </c>
      <c r="AS42">
        <v>4</v>
      </c>
      <c r="AT42">
        <v>4</v>
      </c>
      <c r="AU42">
        <v>2</v>
      </c>
      <c r="AV42">
        <v>5</v>
      </c>
      <c r="AW42">
        <v>4</v>
      </c>
      <c r="AX42">
        <v>3</v>
      </c>
      <c r="AY42">
        <v>5</v>
      </c>
      <c r="AZ42">
        <v>3</v>
      </c>
      <c r="BA42">
        <v>5</v>
      </c>
      <c r="BB42">
        <v>5</v>
      </c>
      <c r="BC42">
        <v>5</v>
      </c>
      <c r="BD42">
        <v>5</v>
      </c>
      <c r="BE42">
        <v>2</v>
      </c>
      <c r="BF42">
        <v>2</v>
      </c>
      <c r="BG42">
        <v>3</v>
      </c>
      <c r="BH42">
        <v>4</v>
      </c>
      <c r="BI42">
        <v>2</v>
      </c>
      <c r="BJ42">
        <v>5</v>
      </c>
      <c r="BK42">
        <v>4</v>
      </c>
      <c r="BL42">
        <v>4</v>
      </c>
      <c r="BM42">
        <v>5</v>
      </c>
      <c r="BN42">
        <v>5</v>
      </c>
      <c r="BO42">
        <v>4</v>
      </c>
      <c r="BP42">
        <v>4</v>
      </c>
      <c r="BQ42">
        <v>4</v>
      </c>
      <c r="BR42">
        <v>4</v>
      </c>
      <c r="BS42">
        <v>3</v>
      </c>
      <c r="BT42">
        <v>5</v>
      </c>
      <c r="BU42">
        <v>5</v>
      </c>
      <c r="BV42">
        <v>1</v>
      </c>
      <c r="BW42">
        <v>4</v>
      </c>
      <c r="BX42">
        <v>3</v>
      </c>
      <c r="BY42">
        <v>5</v>
      </c>
      <c r="BZ42">
        <v>5</v>
      </c>
      <c r="CA42">
        <v>3</v>
      </c>
      <c r="CB42">
        <v>3</v>
      </c>
      <c r="CC42">
        <v>5</v>
      </c>
      <c r="CD42">
        <v>4</v>
      </c>
      <c r="CE42">
        <v>3</v>
      </c>
      <c r="CF42">
        <v>4</v>
      </c>
      <c r="CG42">
        <v>4</v>
      </c>
      <c r="CH42">
        <v>4</v>
      </c>
      <c r="CI42">
        <v>5</v>
      </c>
      <c r="CJ42">
        <v>4</v>
      </c>
      <c r="CK42">
        <v>3</v>
      </c>
      <c r="CL42">
        <v>3</v>
      </c>
      <c r="CM42">
        <v>5</v>
      </c>
      <c r="CN42">
        <v>3</v>
      </c>
      <c r="CO42">
        <v>5</v>
      </c>
      <c r="CP42">
        <v>3</v>
      </c>
      <c r="CQ42">
        <v>3</v>
      </c>
      <c r="CR42">
        <v>3</v>
      </c>
      <c r="CS42">
        <v>5</v>
      </c>
      <c r="CT42">
        <v>3</v>
      </c>
      <c r="CU42">
        <v>3</v>
      </c>
      <c r="CV42">
        <v>4</v>
      </c>
      <c r="CW42">
        <v>2</v>
      </c>
      <c r="CX42">
        <v>4</v>
      </c>
      <c r="CY42">
        <v>3</v>
      </c>
      <c r="CZ42">
        <v>5</v>
      </c>
      <c r="DA42">
        <v>4</v>
      </c>
      <c r="DB42">
        <v>4</v>
      </c>
      <c r="DC42">
        <v>3</v>
      </c>
      <c r="DD42">
        <v>5</v>
      </c>
      <c r="DE42">
        <v>3</v>
      </c>
      <c r="DF42">
        <v>4</v>
      </c>
      <c r="DG42">
        <v>5</v>
      </c>
      <c r="DH42">
        <v>5</v>
      </c>
      <c r="DI42">
        <v>3</v>
      </c>
      <c r="DJ42">
        <v>4</v>
      </c>
      <c r="DK42">
        <v>4</v>
      </c>
      <c r="DL42">
        <v>3</v>
      </c>
      <c r="DM42">
        <v>3</v>
      </c>
      <c r="DN42">
        <v>3</v>
      </c>
      <c r="DO42">
        <v>5</v>
      </c>
      <c r="DP42">
        <v>3</v>
      </c>
      <c r="DQ42">
        <v>4</v>
      </c>
      <c r="DR42">
        <v>4</v>
      </c>
      <c r="DS42">
        <v>4</v>
      </c>
      <c r="DT42">
        <v>5</v>
      </c>
      <c r="DU42">
        <v>3</v>
      </c>
      <c r="DV42">
        <v>3</v>
      </c>
      <c r="DW42">
        <v>4</v>
      </c>
      <c r="DX42">
        <v>4</v>
      </c>
      <c r="DY42">
        <v>3</v>
      </c>
      <c r="DZ42">
        <v>4</v>
      </c>
      <c r="EA42">
        <v>4</v>
      </c>
      <c r="EB42">
        <v>5</v>
      </c>
      <c r="EC42">
        <v>2</v>
      </c>
      <c r="ED42">
        <v>3</v>
      </c>
      <c r="EE42">
        <v>3</v>
      </c>
      <c r="EF42">
        <v>2</v>
      </c>
      <c r="EG42">
        <v>5</v>
      </c>
      <c r="EH42">
        <v>3</v>
      </c>
      <c r="EI42">
        <v>3</v>
      </c>
      <c r="EJ42">
        <v>5</v>
      </c>
      <c r="EK42">
        <v>4</v>
      </c>
      <c r="EL42">
        <v>3</v>
      </c>
      <c r="EM42">
        <v>3</v>
      </c>
      <c r="EN42">
        <v>3</v>
      </c>
      <c r="EO42">
        <v>4</v>
      </c>
      <c r="EP42">
        <v>3</v>
      </c>
      <c r="EQ42">
        <v>4</v>
      </c>
      <c r="ER42">
        <v>4</v>
      </c>
      <c r="ES42">
        <v>3</v>
      </c>
      <c r="ET42">
        <v>4</v>
      </c>
      <c r="EU42">
        <v>3</v>
      </c>
      <c r="EV42">
        <v>4</v>
      </c>
      <c r="EW42">
        <v>3</v>
      </c>
      <c r="EX42">
        <v>5</v>
      </c>
      <c r="EY42">
        <v>3</v>
      </c>
      <c r="EZ42">
        <v>5</v>
      </c>
      <c r="FA42">
        <v>4</v>
      </c>
      <c r="FB42">
        <v>3</v>
      </c>
      <c r="FC42">
        <v>4</v>
      </c>
      <c r="FD42">
        <v>3</v>
      </c>
      <c r="FE42">
        <v>4</v>
      </c>
      <c r="FF42">
        <v>4</v>
      </c>
      <c r="FG42">
        <v>4</v>
      </c>
      <c r="FH42">
        <v>3</v>
      </c>
      <c r="FI42">
        <v>1</v>
      </c>
      <c r="FJ42">
        <v>1</v>
      </c>
      <c r="FK42">
        <v>3</v>
      </c>
      <c r="FL42">
        <v>3</v>
      </c>
      <c r="FM42">
        <v>3</v>
      </c>
      <c r="FN42">
        <v>3</v>
      </c>
      <c r="FO42">
        <v>5</v>
      </c>
      <c r="FP42">
        <v>4</v>
      </c>
      <c r="FQ42">
        <v>2</v>
      </c>
      <c r="FR42">
        <v>3</v>
      </c>
      <c r="FS42">
        <v>4</v>
      </c>
      <c r="FT42">
        <v>4</v>
      </c>
      <c r="FU42">
        <v>5</v>
      </c>
      <c r="FV42">
        <v>2</v>
      </c>
      <c r="FW42">
        <v>4</v>
      </c>
      <c r="FX42">
        <v>5</v>
      </c>
      <c r="FY42">
        <v>5</v>
      </c>
      <c r="FZ42">
        <v>4</v>
      </c>
      <c r="GA42">
        <v>3</v>
      </c>
      <c r="GB42">
        <v>2</v>
      </c>
      <c r="GC42">
        <v>3</v>
      </c>
      <c r="GD42">
        <v>3</v>
      </c>
      <c r="GE42">
        <v>5</v>
      </c>
      <c r="GF42">
        <v>3</v>
      </c>
      <c r="GG42">
        <v>4</v>
      </c>
      <c r="GH42">
        <v>5</v>
      </c>
      <c r="GI42">
        <v>5</v>
      </c>
      <c r="GJ42">
        <v>3</v>
      </c>
      <c r="GK42">
        <v>3</v>
      </c>
      <c r="GL42">
        <v>4</v>
      </c>
      <c r="GM42">
        <v>5</v>
      </c>
      <c r="GN42">
        <v>3</v>
      </c>
      <c r="GO42">
        <v>3</v>
      </c>
      <c r="GP42">
        <v>4</v>
      </c>
      <c r="GQ42">
        <v>4</v>
      </c>
      <c r="GR42">
        <v>4</v>
      </c>
      <c r="GS42">
        <v>4</v>
      </c>
      <c r="GT42">
        <v>3</v>
      </c>
      <c r="GU42">
        <v>5</v>
      </c>
      <c r="GV42">
        <v>4</v>
      </c>
      <c r="GW42">
        <v>5</v>
      </c>
      <c r="GX42">
        <v>5</v>
      </c>
      <c r="GY42">
        <v>4</v>
      </c>
      <c r="GZ42">
        <v>3</v>
      </c>
      <c r="HA42">
        <v>4</v>
      </c>
      <c r="HB42">
        <v>5</v>
      </c>
      <c r="HC42">
        <v>3</v>
      </c>
      <c r="HD42">
        <v>4</v>
      </c>
      <c r="HE42">
        <v>5</v>
      </c>
      <c r="HF42">
        <v>3</v>
      </c>
      <c r="HG42">
        <v>4</v>
      </c>
      <c r="HH42">
        <v>4</v>
      </c>
      <c r="HI42">
        <v>4</v>
      </c>
      <c r="HJ42">
        <v>3</v>
      </c>
      <c r="HK42">
        <v>4</v>
      </c>
      <c r="HL42">
        <v>5</v>
      </c>
      <c r="HM42">
        <v>4</v>
      </c>
      <c r="HN42">
        <v>4</v>
      </c>
      <c r="HO42">
        <v>3</v>
      </c>
      <c r="HP42">
        <v>5</v>
      </c>
      <c r="HQ42">
        <v>4</v>
      </c>
      <c r="HR42">
        <v>5</v>
      </c>
      <c r="HS42">
        <v>4</v>
      </c>
      <c r="HT42">
        <v>4</v>
      </c>
      <c r="HU42">
        <v>5</v>
      </c>
      <c r="HV42">
        <v>3</v>
      </c>
      <c r="HW42">
        <v>3</v>
      </c>
      <c r="HX42">
        <v>4</v>
      </c>
      <c r="HY42">
        <v>5</v>
      </c>
      <c r="HZ42">
        <v>5</v>
      </c>
      <c r="IA42">
        <v>3</v>
      </c>
      <c r="IB42">
        <v>4</v>
      </c>
      <c r="IC42">
        <v>4</v>
      </c>
      <c r="ID42">
        <v>5</v>
      </c>
      <c r="IE42">
        <v>5</v>
      </c>
      <c r="IF42">
        <v>4</v>
      </c>
      <c r="IG42">
        <v>4</v>
      </c>
      <c r="IH42">
        <v>3</v>
      </c>
      <c r="II42">
        <v>4</v>
      </c>
      <c r="IJ42">
        <v>3</v>
      </c>
      <c r="IK42">
        <v>5</v>
      </c>
      <c r="IL42">
        <v>3</v>
      </c>
      <c r="IM42">
        <v>4</v>
      </c>
      <c r="IN42">
        <v>2</v>
      </c>
      <c r="IO42">
        <v>4</v>
      </c>
      <c r="IP42">
        <v>4</v>
      </c>
      <c r="IQ42">
        <v>4</v>
      </c>
      <c r="IR42">
        <v>4</v>
      </c>
      <c r="IS42">
        <v>3</v>
      </c>
      <c r="IT42">
        <v>3</v>
      </c>
      <c r="IU42">
        <v>4</v>
      </c>
      <c r="IV42">
        <v>4</v>
      </c>
      <c r="IW42">
        <v>3</v>
      </c>
      <c r="IX42">
        <v>5</v>
      </c>
      <c r="IY42">
        <v>5</v>
      </c>
      <c r="IZ42">
        <v>3</v>
      </c>
      <c r="JA42">
        <v>5</v>
      </c>
      <c r="JB42">
        <v>4</v>
      </c>
      <c r="JC42">
        <v>3</v>
      </c>
      <c r="JD42">
        <v>4</v>
      </c>
      <c r="JE42">
        <v>3</v>
      </c>
      <c r="JF42">
        <v>4</v>
      </c>
      <c r="JG42">
        <v>5</v>
      </c>
      <c r="JH42">
        <v>3</v>
      </c>
      <c r="JI42">
        <v>4</v>
      </c>
      <c r="JJ42">
        <v>4</v>
      </c>
      <c r="JL42">
        <f t="shared" si="5"/>
        <v>75</v>
      </c>
      <c r="JM42">
        <f t="shared" si="6"/>
        <v>93</v>
      </c>
      <c r="JN42">
        <f t="shared" si="7"/>
        <v>82</v>
      </c>
      <c r="JO42">
        <f t="shared" si="8"/>
        <v>15</v>
      </c>
      <c r="JP42">
        <f t="shared" si="9"/>
        <v>4</v>
      </c>
    </row>
    <row r="43" spans="1:276">
      <c r="A43" t="s">
        <v>1204</v>
      </c>
      <c r="B43">
        <v>5</v>
      </c>
      <c r="C43">
        <v>4</v>
      </c>
      <c r="D43">
        <v>5</v>
      </c>
      <c r="E43">
        <v>4</v>
      </c>
      <c r="F43">
        <v>5</v>
      </c>
      <c r="G43">
        <v>5</v>
      </c>
      <c r="H43">
        <v>3</v>
      </c>
      <c r="I43">
        <v>4</v>
      </c>
      <c r="J43">
        <v>5</v>
      </c>
      <c r="K43">
        <v>5</v>
      </c>
      <c r="L43">
        <v>5</v>
      </c>
      <c r="M43">
        <v>2</v>
      </c>
      <c r="N43">
        <v>5</v>
      </c>
      <c r="O43">
        <v>3</v>
      </c>
      <c r="P43">
        <v>5</v>
      </c>
      <c r="Q43">
        <v>3</v>
      </c>
      <c r="R43">
        <v>4</v>
      </c>
      <c r="S43">
        <v>5</v>
      </c>
      <c r="T43">
        <v>5</v>
      </c>
      <c r="U43">
        <v>5</v>
      </c>
      <c r="V43">
        <v>2</v>
      </c>
      <c r="W43">
        <v>4</v>
      </c>
      <c r="X43">
        <v>5</v>
      </c>
      <c r="Y43">
        <v>3</v>
      </c>
      <c r="Z43">
        <v>4</v>
      </c>
      <c r="AA43">
        <v>2</v>
      </c>
      <c r="AB43">
        <v>4</v>
      </c>
      <c r="AC43">
        <v>3</v>
      </c>
      <c r="AD43">
        <v>5</v>
      </c>
      <c r="AE43">
        <v>4</v>
      </c>
      <c r="AF43">
        <v>3</v>
      </c>
      <c r="AG43">
        <v>5</v>
      </c>
      <c r="AH43">
        <v>5</v>
      </c>
      <c r="AI43">
        <v>5</v>
      </c>
      <c r="AJ43">
        <v>4</v>
      </c>
      <c r="AK43">
        <v>5</v>
      </c>
      <c r="AL43">
        <v>4</v>
      </c>
      <c r="AM43">
        <v>2</v>
      </c>
      <c r="AN43">
        <v>3</v>
      </c>
      <c r="AO43">
        <v>5</v>
      </c>
      <c r="AP43">
        <v>3</v>
      </c>
      <c r="AQ43">
        <v>2</v>
      </c>
      <c r="AR43">
        <v>4</v>
      </c>
      <c r="AS43">
        <v>5</v>
      </c>
      <c r="AT43">
        <v>4</v>
      </c>
      <c r="AU43">
        <v>4</v>
      </c>
      <c r="AV43">
        <v>5</v>
      </c>
      <c r="AW43">
        <v>4</v>
      </c>
      <c r="AX43">
        <v>3</v>
      </c>
      <c r="AY43">
        <v>5</v>
      </c>
      <c r="AZ43">
        <v>3</v>
      </c>
      <c r="BA43">
        <v>5</v>
      </c>
      <c r="BB43">
        <v>5</v>
      </c>
      <c r="BC43">
        <v>5</v>
      </c>
      <c r="BD43">
        <v>5</v>
      </c>
      <c r="BE43">
        <v>4</v>
      </c>
      <c r="BF43">
        <v>2</v>
      </c>
      <c r="BG43">
        <v>5</v>
      </c>
      <c r="BH43">
        <v>4</v>
      </c>
      <c r="BI43">
        <v>4</v>
      </c>
      <c r="BJ43">
        <v>5</v>
      </c>
      <c r="BK43">
        <v>4</v>
      </c>
      <c r="BL43">
        <v>4</v>
      </c>
      <c r="BM43">
        <v>5</v>
      </c>
      <c r="BN43">
        <v>5</v>
      </c>
      <c r="BO43">
        <v>5</v>
      </c>
      <c r="BP43">
        <v>4</v>
      </c>
      <c r="BQ43">
        <v>4</v>
      </c>
      <c r="BR43">
        <v>4</v>
      </c>
      <c r="BS43">
        <v>3</v>
      </c>
      <c r="BT43">
        <v>4</v>
      </c>
      <c r="BU43">
        <v>5</v>
      </c>
      <c r="BV43">
        <v>5</v>
      </c>
      <c r="BW43">
        <v>5</v>
      </c>
      <c r="BX43">
        <v>3</v>
      </c>
      <c r="BY43">
        <v>5</v>
      </c>
      <c r="BZ43">
        <v>5</v>
      </c>
      <c r="CA43">
        <v>3</v>
      </c>
      <c r="CB43">
        <v>3</v>
      </c>
      <c r="CC43">
        <v>5</v>
      </c>
      <c r="CD43">
        <v>4</v>
      </c>
      <c r="CE43">
        <v>4</v>
      </c>
      <c r="CF43">
        <v>4</v>
      </c>
      <c r="CG43">
        <v>3</v>
      </c>
      <c r="CH43">
        <v>5</v>
      </c>
      <c r="CI43">
        <v>4</v>
      </c>
      <c r="CJ43">
        <v>5</v>
      </c>
      <c r="CK43">
        <v>3</v>
      </c>
      <c r="CL43">
        <v>5</v>
      </c>
      <c r="CM43">
        <v>5</v>
      </c>
      <c r="CN43">
        <v>4</v>
      </c>
      <c r="CO43">
        <v>5</v>
      </c>
      <c r="CP43">
        <v>4</v>
      </c>
      <c r="CQ43">
        <v>3</v>
      </c>
      <c r="CR43">
        <v>3</v>
      </c>
      <c r="CS43">
        <v>4</v>
      </c>
      <c r="CT43">
        <v>3</v>
      </c>
      <c r="CU43">
        <v>3</v>
      </c>
      <c r="CV43">
        <v>3</v>
      </c>
      <c r="CW43">
        <v>2</v>
      </c>
      <c r="CX43">
        <v>5</v>
      </c>
      <c r="CY43">
        <v>5</v>
      </c>
      <c r="CZ43">
        <v>5</v>
      </c>
      <c r="DA43">
        <v>4</v>
      </c>
      <c r="DB43">
        <v>5</v>
      </c>
      <c r="DC43">
        <v>4</v>
      </c>
      <c r="DD43">
        <v>5</v>
      </c>
      <c r="DE43">
        <v>5</v>
      </c>
      <c r="DF43">
        <v>5</v>
      </c>
      <c r="DG43">
        <v>4</v>
      </c>
      <c r="DH43">
        <v>5</v>
      </c>
      <c r="DI43">
        <v>4</v>
      </c>
      <c r="DJ43">
        <v>5</v>
      </c>
      <c r="DK43">
        <v>4</v>
      </c>
      <c r="DL43">
        <v>4</v>
      </c>
      <c r="DM43">
        <v>3</v>
      </c>
      <c r="DN43">
        <v>4</v>
      </c>
      <c r="DO43">
        <v>4</v>
      </c>
      <c r="DP43">
        <v>5</v>
      </c>
      <c r="DQ43">
        <v>5</v>
      </c>
      <c r="DR43">
        <v>4</v>
      </c>
      <c r="DS43">
        <v>5</v>
      </c>
      <c r="DT43">
        <v>5</v>
      </c>
      <c r="DU43">
        <v>5</v>
      </c>
      <c r="DV43">
        <v>3</v>
      </c>
      <c r="DW43">
        <v>4</v>
      </c>
      <c r="DX43">
        <v>5</v>
      </c>
      <c r="DY43">
        <v>3</v>
      </c>
      <c r="DZ43">
        <v>5</v>
      </c>
      <c r="EA43">
        <v>4</v>
      </c>
      <c r="EB43">
        <v>4</v>
      </c>
      <c r="EC43">
        <v>4</v>
      </c>
      <c r="ED43">
        <v>1</v>
      </c>
      <c r="EE43">
        <v>3</v>
      </c>
      <c r="EF43">
        <v>3</v>
      </c>
      <c r="EG43">
        <v>5</v>
      </c>
      <c r="EH43">
        <v>3</v>
      </c>
      <c r="EI43">
        <v>4</v>
      </c>
      <c r="EJ43">
        <v>5</v>
      </c>
      <c r="EK43">
        <v>5</v>
      </c>
      <c r="EL43">
        <v>3</v>
      </c>
      <c r="EM43">
        <v>4</v>
      </c>
      <c r="EN43">
        <v>4</v>
      </c>
      <c r="EO43">
        <v>4</v>
      </c>
      <c r="EP43">
        <v>3</v>
      </c>
      <c r="EQ43">
        <v>3</v>
      </c>
      <c r="ER43">
        <v>3</v>
      </c>
      <c r="ES43">
        <v>3</v>
      </c>
      <c r="ET43">
        <v>4</v>
      </c>
      <c r="EU43">
        <v>3</v>
      </c>
      <c r="EV43">
        <v>3</v>
      </c>
      <c r="EW43">
        <v>4</v>
      </c>
      <c r="EX43">
        <v>5</v>
      </c>
      <c r="EY43">
        <v>3</v>
      </c>
      <c r="EZ43">
        <v>5</v>
      </c>
      <c r="FA43">
        <v>4</v>
      </c>
      <c r="FB43">
        <v>3</v>
      </c>
      <c r="FC43">
        <v>5</v>
      </c>
      <c r="FD43">
        <v>3</v>
      </c>
      <c r="FE43">
        <v>4</v>
      </c>
      <c r="FF43">
        <v>4</v>
      </c>
      <c r="FG43">
        <v>5</v>
      </c>
      <c r="FH43">
        <v>4</v>
      </c>
      <c r="FI43">
        <v>4</v>
      </c>
      <c r="FJ43">
        <v>2</v>
      </c>
      <c r="FK43">
        <v>4</v>
      </c>
      <c r="FL43">
        <v>5</v>
      </c>
      <c r="FM43">
        <v>2</v>
      </c>
      <c r="FN43">
        <v>4</v>
      </c>
      <c r="FO43">
        <v>5</v>
      </c>
      <c r="FP43">
        <v>4</v>
      </c>
      <c r="FQ43">
        <v>2</v>
      </c>
      <c r="FR43">
        <v>3</v>
      </c>
      <c r="FS43">
        <v>5</v>
      </c>
      <c r="FT43">
        <v>5</v>
      </c>
      <c r="FU43">
        <v>5</v>
      </c>
      <c r="FV43">
        <v>3</v>
      </c>
      <c r="FW43">
        <v>4</v>
      </c>
      <c r="FX43">
        <v>5</v>
      </c>
      <c r="FY43">
        <v>5</v>
      </c>
      <c r="FZ43">
        <v>4</v>
      </c>
      <c r="GA43">
        <v>3</v>
      </c>
      <c r="GB43">
        <v>3</v>
      </c>
      <c r="GC43">
        <v>3</v>
      </c>
      <c r="GD43">
        <v>3</v>
      </c>
      <c r="GE43">
        <v>5</v>
      </c>
      <c r="GF43">
        <v>4</v>
      </c>
      <c r="GG43">
        <v>4</v>
      </c>
      <c r="GH43">
        <v>5</v>
      </c>
      <c r="GI43">
        <v>5</v>
      </c>
      <c r="GJ43">
        <v>5</v>
      </c>
      <c r="GK43">
        <v>5</v>
      </c>
      <c r="GL43">
        <v>4</v>
      </c>
      <c r="GM43">
        <v>5</v>
      </c>
      <c r="GN43">
        <v>5</v>
      </c>
      <c r="GO43">
        <v>5</v>
      </c>
      <c r="GP43">
        <v>5</v>
      </c>
      <c r="GQ43">
        <v>4</v>
      </c>
      <c r="GR43">
        <v>4</v>
      </c>
      <c r="GS43">
        <v>4</v>
      </c>
      <c r="GT43">
        <v>5</v>
      </c>
      <c r="GU43">
        <v>5</v>
      </c>
      <c r="GV43">
        <v>5</v>
      </c>
      <c r="GW43">
        <v>5</v>
      </c>
      <c r="GX43">
        <v>5</v>
      </c>
      <c r="GY43">
        <v>4</v>
      </c>
      <c r="GZ43">
        <v>3</v>
      </c>
      <c r="HA43">
        <v>4</v>
      </c>
      <c r="HB43">
        <v>5</v>
      </c>
      <c r="HC43">
        <v>3</v>
      </c>
      <c r="HD43">
        <v>4</v>
      </c>
      <c r="HE43">
        <v>5</v>
      </c>
      <c r="HF43">
        <v>3</v>
      </c>
      <c r="HG43">
        <v>5</v>
      </c>
      <c r="HH43">
        <v>5</v>
      </c>
      <c r="HI43">
        <v>4</v>
      </c>
      <c r="HJ43">
        <v>4</v>
      </c>
      <c r="HK43">
        <v>5</v>
      </c>
      <c r="HL43">
        <v>4</v>
      </c>
      <c r="HM43">
        <v>3</v>
      </c>
      <c r="HN43">
        <v>4</v>
      </c>
      <c r="HO43">
        <v>3</v>
      </c>
      <c r="HP43">
        <v>5</v>
      </c>
      <c r="HQ43">
        <v>3</v>
      </c>
      <c r="HR43">
        <v>5</v>
      </c>
      <c r="HS43">
        <v>4</v>
      </c>
      <c r="HT43">
        <v>4</v>
      </c>
      <c r="HU43">
        <v>5</v>
      </c>
      <c r="HV43">
        <v>3</v>
      </c>
      <c r="HW43">
        <v>3</v>
      </c>
      <c r="HX43">
        <v>4</v>
      </c>
      <c r="HY43">
        <v>5</v>
      </c>
      <c r="HZ43">
        <v>5</v>
      </c>
      <c r="IA43">
        <v>3</v>
      </c>
      <c r="IB43">
        <v>4</v>
      </c>
      <c r="IC43">
        <v>4</v>
      </c>
      <c r="ID43">
        <v>5</v>
      </c>
      <c r="IE43">
        <v>5</v>
      </c>
      <c r="IF43">
        <v>5</v>
      </c>
      <c r="IG43">
        <v>4</v>
      </c>
      <c r="IH43">
        <v>3</v>
      </c>
      <c r="II43">
        <v>5</v>
      </c>
      <c r="IJ43">
        <v>4</v>
      </c>
      <c r="IK43">
        <v>4</v>
      </c>
      <c r="IL43">
        <v>4</v>
      </c>
      <c r="IM43">
        <v>5</v>
      </c>
      <c r="IN43">
        <v>4</v>
      </c>
      <c r="IO43">
        <v>4</v>
      </c>
      <c r="IP43">
        <v>3</v>
      </c>
      <c r="IQ43">
        <v>4</v>
      </c>
      <c r="IR43">
        <v>4</v>
      </c>
      <c r="IS43">
        <v>3</v>
      </c>
      <c r="IT43">
        <v>3</v>
      </c>
      <c r="IU43">
        <v>5</v>
      </c>
      <c r="IV43">
        <v>5</v>
      </c>
      <c r="IW43">
        <v>4</v>
      </c>
      <c r="IX43">
        <v>5</v>
      </c>
      <c r="IY43">
        <v>5</v>
      </c>
      <c r="IZ43">
        <v>3</v>
      </c>
      <c r="JA43">
        <v>5</v>
      </c>
      <c r="JB43">
        <v>4</v>
      </c>
      <c r="JC43">
        <v>4</v>
      </c>
      <c r="JD43">
        <v>3</v>
      </c>
      <c r="JE43">
        <v>4</v>
      </c>
      <c r="JF43">
        <v>3</v>
      </c>
      <c r="JG43">
        <v>5</v>
      </c>
      <c r="JH43">
        <v>3</v>
      </c>
      <c r="JI43">
        <v>4</v>
      </c>
      <c r="JJ43">
        <v>4</v>
      </c>
      <c r="JL43">
        <f t="shared" si="5"/>
        <v>107</v>
      </c>
      <c r="JM43">
        <f t="shared" si="6"/>
        <v>91</v>
      </c>
      <c r="JN43">
        <f t="shared" si="7"/>
        <v>60</v>
      </c>
      <c r="JO43">
        <f t="shared" si="8"/>
        <v>10</v>
      </c>
      <c r="JP43">
        <f t="shared" si="9"/>
        <v>1</v>
      </c>
    </row>
    <row r="44" spans="1:276">
      <c r="A44" t="s">
        <v>1205</v>
      </c>
      <c r="B44">
        <v>5</v>
      </c>
      <c r="C44">
        <v>4</v>
      </c>
      <c r="D44">
        <v>4</v>
      </c>
      <c r="E44">
        <v>3</v>
      </c>
      <c r="F44">
        <v>5</v>
      </c>
      <c r="G44">
        <v>5</v>
      </c>
      <c r="H44">
        <v>4</v>
      </c>
      <c r="I44">
        <v>4</v>
      </c>
      <c r="J44">
        <v>5</v>
      </c>
      <c r="K44">
        <v>5</v>
      </c>
      <c r="L44">
        <v>5</v>
      </c>
      <c r="M44">
        <v>3</v>
      </c>
      <c r="N44">
        <v>5</v>
      </c>
      <c r="O44">
        <v>3</v>
      </c>
      <c r="P44">
        <v>3</v>
      </c>
      <c r="Q44">
        <v>4</v>
      </c>
      <c r="R44">
        <v>4</v>
      </c>
      <c r="S44">
        <v>3</v>
      </c>
      <c r="T44">
        <v>5</v>
      </c>
      <c r="U44">
        <v>5</v>
      </c>
      <c r="V44">
        <v>3</v>
      </c>
      <c r="W44">
        <v>4</v>
      </c>
      <c r="X44">
        <v>5</v>
      </c>
      <c r="Y44">
        <v>2</v>
      </c>
      <c r="Z44">
        <v>3</v>
      </c>
      <c r="AA44">
        <v>3</v>
      </c>
      <c r="AB44">
        <v>5</v>
      </c>
      <c r="AC44">
        <v>3</v>
      </c>
      <c r="AD44">
        <v>3</v>
      </c>
      <c r="AE44">
        <v>5</v>
      </c>
      <c r="AF44">
        <v>3</v>
      </c>
      <c r="AG44">
        <v>5</v>
      </c>
      <c r="AH44">
        <v>2</v>
      </c>
      <c r="AI44">
        <v>2</v>
      </c>
      <c r="AJ44">
        <v>4</v>
      </c>
      <c r="AK44">
        <v>5</v>
      </c>
      <c r="AL44">
        <v>4</v>
      </c>
      <c r="AM44">
        <v>1</v>
      </c>
      <c r="AN44">
        <v>4</v>
      </c>
      <c r="AO44">
        <v>4</v>
      </c>
      <c r="AP44">
        <v>4</v>
      </c>
      <c r="AQ44">
        <v>5</v>
      </c>
      <c r="AR44">
        <v>3</v>
      </c>
      <c r="AS44">
        <v>4</v>
      </c>
      <c r="AT44">
        <v>2</v>
      </c>
      <c r="AU44">
        <v>5</v>
      </c>
      <c r="AV44">
        <v>4</v>
      </c>
      <c r="AW44">
        <v>4</v>
      </c>
      <c r="AX44">
        <v>3</v>
      </c>
      <c r="AY44">
        <v>5</v>
      </c>
      <c r="AZ44">
        <v>4</v>
      </c>
      <c r="BA44">
        <v>5</v>
      </c>
      <c r="BB44">
        <v>5</v>
      </c>
      <c r="BC44">
        <v>4</v>
      </c>
      <c r="BD44">
        <v>5</v>
      </c>
      <c r="BE44">
        <v>3</v>
      </c>
      <c r="BF44">
        <v>3</v>
      </c>
      <c r="BG44">
        <v>5</v>
      </c>
      <c r="BH44">
        <v>4</v>
      </c>
      <c r="BI44">
        <v>4</v>
      </c>
      <c r="BJ44">
        <v>5</v>
      </c>
      <c r="BK44">
        <v>4</v>
      </c>
      <c r="BL44">
        <v>3</v>
      </c>
      <c r="BM44">
        <v>5</v>
      </c>
      <c r="BN44">
        <v>3</v>
      </c>
      <c r="BO44">
        <v>5</v>
      </c>
      <c r="BP44">
        <v>4</v>
      </c>
      <c r="BQ44">
        <v>4</v>
      </c>
      <c r="BR44">
        <v>4</v>
      </c>
      <c r="BS44">
        <v>4</v>
      </c>
      <c r="BT44">
        <v>3</v>
      </c>
      <c r="BU44">
        <v>5</v>
      </c>
      <c r="BV44">
        <v>5</v>
      </c>
      <c r="BW44">
        <v>5</v>
      </c>
      <c r="BX44">
        <v>3</v>
      </c>
      <c r="BY44">
        <v>5</v>
      </c>
      <c r="BZ44">
        <v>5</v>
      </c>
      <c r="CA44">
        <v>3</v>
      </c>
      <c r="CB44">
        <v>4</v>
      </c>
      <c r="CC44">
        <v>5</v>
      </c>
      <c r="CD44">
        <v>4</v>
      </c>
      <c r="CE44">
        <v>4</v>
      </c>
      <c r="CF44">
        <v>4</v>
      </c>
      <c r="CG44">
        <v>3</v>
      </c>
      <c r="CH44">
        <v>5</v>
      </c>
      <c r="CI44">
        <v>5</v>
      </c>
      <c r="CJ44">
        <v>4</v>
      </c>
      <c r="CK44">
        <v>2</v>
      </c>
      <c r="CL44">
        <v>4</v>
      </c>
      <c r="CM44">
        <v>5</v>
      </c>
      <c r="CN44">
        <v>4</v>
      </c>
      <c r="CO44">
        <v>5</v>
      </c>
      <c r="CP44">
        <v>4</v>
      </c>
      <c r="CQ44">
        <v>4</v>
      </c>
      <c r="CR44">
        <v>2</v>
      </c>
      <c r="CS44">
        <v>5</v>
      </c>
      <c r="CT44">
        <v>5</v>
      </c>
      <c r="CU44">
        <v>3</v>
      </c>
      <c r="CV44">
        <v>4</v>
      </c>
      <c r="CW44">
        <v>3</v>
      </c>
      <c r="CX44">
        <v>4</v>
      </c>
      <c r="CY44">
        <v>5</v>
      </c>
      <c r="CZ44">
        <v>3</v>
      </c>
      <c r="DA44">
        <v>3</v>
      </c>
      <c r="DB44">
        <v>5</v>
      </c>
      <c r="DC44">
        <v>3</v>
      </c>
      <c r="DD44">
        <v>5</v>
      </c>
      <c r="DE44">
        <v>4</v>
      </c>
      <c r="DF44">
        <v>5</v>
      </c>
      <c r="DG44">
        <v>5</v>
      </c>
      <c r="DH44">
        <v>5</v>
      </c>
      <c r="DI44">
        <v>4</v>
      </c>
      <c r="DJ44">
        <v>4</v>
      </c>
      <c r="DK44">
        <v>5</v>
      </c>
      <c r="DL44">
        <v>3</v>
      </c>
      <c r="DM44">
        <v>3</v>
      </c>
      <c r="DN44">
        <v>3</v>
      </c>
      <c r="DO44">
        <v>5</v>
      </c>
      <c r="DP44">
        <v>3</v>
      </c>
      <c r="DQ44">
        <v>3</v>
      </c>
      <c r="DR44">
        <v>3</v>
      </c>
      <c r="DS44">
        <v>5</v>
      </c>
      <c r="DT44">
        <v>4</v>
      </c>
      <c r="DU44">
        <v>5</v>
      </c>
      <c r="DV44">
        <v>3</v>
      </c>
      <c r="DW44">
        <v>4</v>
      </c>
      <c r="DX44">
        <v>5</v>
      </c>
      <c r="DY44">
        <v>3</v>
      </c>
      <c r="DZ44">
        <v>5</v>
      </c>
      <c r="EA44">
        <v>4</v>
      </c>
      <c r="EB44">
        <v>5</v>
      </c>
      <c r="EC44">
        <v>1</v>
      </c>
      <c r="ED44">
        <v>1</v>
      </c>
      <c r="EE44">
        <v>3</v>
      </c>
      <c r="EF44">
        <v>3</v>
      </c>
      <c r="EG44">
        <v>4</v>
      </c>
      <c r="EH44">
        <v>4</v>
      </c>
      <c r="EI44">
        <v>3</v>
      </c>
      <c r="EJ44">
        <v>4</v>
      </c>
      <c r="EK44">
        <v>4</v>
      </c>
      <c r="EL44">
        <v>4</v>
      </c>
      <c r="EM44">
        <v>4</v>
      </c>
      <c r="EN44">
        <v>5</v>
      </c>
      <c r="EO44">
        <v>4</v>
      </c>
      <c r="EP44">
        <v>3</v>
      </c>
      <c r="EQ44">
        <v>3</v>
      </c>
      <c r="ER44">
        <v>3</v>
      </c>
      <c r="ES44">
        <v>4</v>
      </c>
      <c r="ET44">
        <v>4</v>
      </c>
      <c r="EU44">
        <v>3</v>
      </c>
      <c r="EV44">
        <v>4</v>
      </c>
      <c r="EW44">
        <v>3</v>
      </c>
      <c r="EX44">
        <v>5</v>
      </c>
      <c r="EY44">
        <v>3</v>
      </c>
      <c r="EZ44">
        <v>5</v>
      </c>
      <c r="FA44">
        <v>3</v>
      </c>
      <c r="FB44">
        <v>2</v>
      </c>
      <c r="FC44">
        <v>4</v>
      </c>
      <c r="FD44">
        <v>4</v>
      </c>
      <c r="FE44">
        <v>4</v>
      </c>
      <c r="FF44">
        <v>4</v>
      </c>
      <c r="FG44">
        <v>5</v>
      </c>
      <c r="FH44">
        <v>4</v>
      </c>
      <c r="FI44">
        <v>3</v>
      </c>
      <c r="FJ44">
        <v>2</v>
      </c>
      <c r="FK44">
        <v>4</v>
      </c>
      <c r="FL44">
        <v>5</v>
      </c>
      <c r="FM44">
        <v>4</v>
      </c>
      <c r="FN44">
        <v>3</v>
      </c>
      <c r="FO44">
        <v>5</v>
      </c>
      <c r="FP44">
        <v>4</v>
      </c>
      <c r="FQ44">
        <v>1</v>
      </c>
      <c r="FR44">
        <v>3</v>
      </c>
      <c r="FS44">
        <v>4</v>
      </c>
      <c r="FT44">
        <v>3</v>
      </c>
      <c r="FU44">
        <v>5</v>
      </c>
      <c r="FV44">
        <v>3</v>
      </c>
      <c r="FW44">
        <v>5</v>
      </c>
      <c r="FX44">
        <v>4</v>
      </c>
      <c r="FY44">
        <v>5</v>
      </c>
      <c r="FZ44">
        <v>4</v>
      </c>
      <c r="GA44">
        <v>3</v>
      </c>
      <c r="GB44">
        <v>3</v>
      </c>
      <c r="GC44">
        <v>3</v>
      </c>
      <c r="GD44">
        <v>3</v>
      </c>
      <c r="GE44">
        <v>5</v>
      </c>
      <c r="GF44">
        <v>4</v>
      </c>
      <c r="GG44">
        <v>4</v>
      </c>
      <c r="GH44">
        <v>4</v>
      </c>
      <c r="GI44">
        <v>5</v>
      </c>
      <c r="GJ44">
        <v>5</v>
      </c>
      <c r="GK44">
        <v>4</v>
      </c>
      <c r="GL44">
        <v>4</v>
      </c>
      <c r="GM44">
        <v>5</v>
      </c>
      <c r="GN44">
        <v>5</v>
      </c>
      <c r="GO44">
        <v>4</v>
      </c>
      <c r="GP44">
        <v>5</v>
      </c>
      <c r="GQ44">
        <v>3</v>
      </c>
      <c r="GR44">
        <v>4</v>
      </c>
      <c r="GS44">
        <v>4</v>
      </c>
      <c r="GT44">
        <v>4</v>
      </c>
      <c r="GU44">
        <v>5</v>
      </c>
      <c r="GV44">
        <v>4</v>
      </c>
      <c r="GW44">
        <v>5</v>
      </c>
      <c r="GX44">
        <v>5</v>
      </c>
      <c r="GY44">
        <v>5</v>
      </c>
      <c r="GZ44">
        <v>2</v>
      </c>
      <c r="HA44">
        <v>4</v>
      </c>
      <c r="HB44">
        <v>5</v>
      </c>
      <c r="HC44">
        <v>2</v>
      </c>
      <c r="HD44">
        <v>4</v>
      </c>
      <c r="HE44">
        <v>5</v>
      </c>
      <c r="HF44">
        <v>4</v>
      </c>
      <c r="HG44">
        <v>5</v>
      </c>
      <c r="HH44">
        <v>4</v>
      </c>
      <c r="HI44">
        <v>4</v>
      </c>
      <c r="HJ44">
        <v>3</v>
      </c>
      <c r="HK44">
        <v>4</v>
      </c>
      <c r="HL44">
        <v>3</v>
      </c>
      <c r="HM44">
        <v>3</v>
      </c>
      <c r="HN44">
        <v>4</v>
      </c>
      <c r="HO44">
        <v>3</v>
      </c>
      <c r="HP44">
        <v>5</v>
      </c>
      <c r="HQ44">
        <v>4</v>
      </c>
      <c r="HR44">
        <v>5</v>
      </c>
      <c r="HS44">
        <v>3</v>
      </c>
      <c r="HT44">
        <v>4</v>
      </c>
      <c r="HU44">
        <v>5</v>
      </c>
      <c r="HV44">
        <v>4</v>
      </c>
      <c r="HW44">
        <v>3</v>
      </c>
      <c r="HX44">
        <v>4</v>
      </c>
      <c r="HY44">
        <v>4</v>
      </c>
      <c r="HZ44">
        <v>3</v>
      </c>
      <c r="IA44">
        <v>3</v>
      </c>
      <c r="IB44">
        <v>5</v>
      </c>
      <c r="IC44">
        <v>4</v>
      </c>
      <c r="ID44">
        <v>5</v>
      </c>
      <c r="IE44">
        <v>4</v>
      </c>
      <c r="IF44">
        <v>5</v>
      </c>
      <c r="IG44">
        <v>4</v>
      </c>
      <c r="IH44">
        <v>4</v>
      </c>
      <c r="II44">
        <v>5</v>
      </c>
      <c r="IJ44">
        <v>4</v>
      </c>
      <c r="IK44">
        <v>5</v>
      </c>
      <c r="IL44">
        <v>4</v>
      </c>
      <c r="IM44">
        <v>4</v>
      </c>
      <c r="IN44">
        <v>4</v>
      </c>
      <c r="IO44">
        <v>3</v>
      </c>
      <c r="IP44">
        <v>3</v>
      </c>
      <c r="IQ44">
        <v>4</v>
      </c>
      <c r="IR44">
        <v>4</v>
      </c>
      <c r="IS44">
        <v>4</v>
      </c>
      <c r="IT44">
        <v>4</v>
      </c>
      <c r="IU44">
        <v>4</v>
      </c>
      <c r="IV44">
        <v>5</v>
      </c>
      <c r="IW44">
        <v>5</v>
      </c>
      <c r="IX44">
        <v>5</v>
      </c>
      <c r="IY44">
        <v>5</v>
      </c>
      <c r="IZ44">
        <v>3</v>
      </c>
      <c r="JA44">
        <v>5</v>
      </c>
      <c r="JB44">
        <v>4</v>
      </c>
      <c r="JC44">
        <v>4</v>
      </c>
      <c r="JD44">
        <v>4</v>
      </c>
      <c r="JE44">
        <v>3</v>
      </c>
      <c r="JF44">
        <v>5</v>
      </c>
      <c r="JG44">
        <v>5</v>
      </c>
      <c r="JH44">
        <v>4</v>
      </c>
      <c r="JI44">
        <v>3</v>
      </c>
      <c r="JJ44">
        <v>4</v>
      </c>
      <c r="JL44">
        <f t="shared" si="5"/>
        <v>86</v>
      </c>
      <c r="JM44">
        <f t="shared" si="6"/>
        <v>102</v>
      </c>
      <c r="JN44">
        <f t="shared" si="7"/>
        <v>67</v>
      </c>
      <c r="JO44">
        <f t="shared" si="8"/>
        <v>10</v>
      </c>
      <c r="JP44">
        <f t="shared" si="9"/>
        <v>4</v>
      </c>
    </row>
    <row r="45" spans="1:276">
      <c r="A45" t="s">
        <v>1206</v>
      </c>
      <c r="B45">
        <v>5</v>
      </c>
      <c r="C45">
        <v>4</v>
      </c>
      <c r="D45">
        <v>5</v>
      </c>
      <c r="E45">
        <v>3</v>
      </c>
      <c r="F45">
        <v>4</v>
      </c>
      <c r="G45">
        <v>5</v>
      </c>
      <c r="H45">
        <v>5</v>
      </c>
      <c r="I45">
        <v>4</v>
      </c>
      <c r="J45">
        <v>5</v>
      </c>
      <c r="K45">
        <v>5</v>
      </c>
      <c r="L45">
        <v>5</v>
      </c>
      <c r="M45">
        <v>3</v>
      </c>
      <c r="N45">
        <v>5</v>
      </c>
      <c r="O45">
        <v>3</v>
      </c>
      <c r="P45">
        <v>5</v>
      </c>
      <c r="Q45">
        <v>3</v>
      </c>
      <c r="R45">
        <v>4</v>
      </c>
      <c r="S45">
        <v>5</v>
      </c>
      <c r="T45">
        <v>5</v>
      </c>
      <c r="U45">
        <v>5</v>
      </c>
      <c r="V45">
        <v>3</v>
      </c>
      <c r="W45">
        <v>4</v>
      </c>
      <c r="X45">
        <v>5</v>
      </c>
      <c r="Y45">
        <v>2</v>
      </c>
      <c r="Z45">
        <v>5</v>
      </c>
      <c r="AA45">
        <v>4</v>
      </c>
      <c r="AB45">
        <v>4</v>
      </c>
      <c r="AC45">
        <v>5</v>
      </c>
      <c r="AD45">
        <v>5</v>
      </c>
      <c r="AE45">
        <v>5</v>
      </c>
      <c r="AF45">
        <v>4</v>
      </c>
      <c r="AG45">
        <v>5</v>
      </c>
      <c r="AH45">
        <v>5</v>
      </c>
      <c r="AI45">
        <v>5</v>
      </c>
      <c r="AJ45">
        <v>4</v>
      </c>
      <c r="AK45">
        <v>5</v>
      </c>
      <c r="AL45">
        <v>4</v>
      </c>
      <c r="AM45">
        <v>2</v>
      </c>
      <c r="AN45">
        <v>4</v>
      </c>
      <c r="AO45">
        <v>4</v>
      </c>
      <c r="AP45">
        <v>3</v>
      </c>
      <c r="AQ45">
        <v>5</v>
      </c>
      <c r="AR45">
        <v>3</v>
      </c>
      <c r="AS45">
        <v>5</v>
      </c>
      <c r="AT45">
        <v>5</v>
      </c>
      <c r="AU45">
        <v>3</v>
      </c>
      <c r="AV45">
        <v>3</v>
      </c>
      <c r="AW45">
        <v>4</v>
      </c>
      <c r="AX45">
        <v>4</v>
      </c>
      <c r="AY45">
        <v>4</v>
      </c>
      <c r="AZ45">
        <v>5</v>
      </c>
      <c r="BA45">
        <v>5</v>
      </c>
      <c r="BB45">
        <v>5</v>
      </c>
      <c r="BC45">
        <v>4</v>
      </c>
      <c r="BD45">
        <v>5</v>
      </c>
      <c r="BE45">
        <v>4</v>
      </c>
      <c r="BF45">
        <v>1</v>
      </c>
      <c r="BG45">
        <v>5</v>
      </c>
      <c r="BH45">
        <v>4</v>
      </c>
      <c r="BI45">
        <v>3</v>
      </c>
      <c r="BJ45">
        <v>5</v>
      </c>
      <c r="BK45">
        <v>5</v>
      </c>
      <c r="BL45">
        <v>4</v>
      </c>
      <c r="BM45">
        <v>4</v>
      </c>
      <c r="BN45">
        <v>4</v>
      </c>
      <c r="BO45">
        <v>4</v>
      </c>
      <c r="BP45">
        <v>4</v>
      </c>
      <c r="BQ45">
        <v>5</v>
      </c>
      <c r="BR45">
        <v>5</v>
      </c>
      <c r="BS45">
        <v>5</v>
      </c>
      <c r="BT45">
        <v>3</v>
      </c>
      <c r="BU45">
        <v>4</v>
      </c>
      <c r="BV45">
        <v>5</v>
      </c>
      <c r="BW45">
        <v>4</v>
      </c>
      <c r="BX45">
        <v>3</v>
      </c>
      <c r="BY45">
        <v>4</v>
      </c>
      <c r="BZ45">
        <v>5</v>
      </c>
      <c r="CA45">
        <v>4</v>
      </c>
      <c r="CB45">
        <v>4</v>
      </c>
      <c r="CC45">
        <v>5</v>
      </c>
      <c r="CD45">
        <v>5</v>
      </c>
      <c r="CE45">
        <v>4</v>
      </c>
      <c r="CF45">
        <v>5</v>
      </c>
      <c r="CG45">
        <v>4</v>
      </c>
      <c r="CH45">
        <v>4</v>
      </c>
      <c r="CI45">
        <v>4</v>
      </c>
      <c r="CJ45">
        <v>5</v>
      </c>
      <c r="CK45">
        <v>3</v>
      </c>
      <c r="CL45">
        <v>4</v>
      </c>
      <c r="CM45">
        <v>4</v>
      </c>
      <c r="CN45">
        <v>4</v>
      </c>
      <c r="CO45">
        <v>5</v>
      </c>
      <c r="CP45">
        <v>5</v>
      </c>
      <c r="CQ45">
        <v>4</v>
      </c>
      <c r="CR45">
        <v>4</v>
      </c>
      <c r="CS45">
        <v>5</v>
      </c>
      <c r="CT45">
        <v>3</v>
      </c>
      <c r="CU45">
        <v>3</v>
      </c>
      <c r="CV45">
        <v>3</v>
      </c>
      <c r="CW45">
        <v>4</v>
      </c>
      <c r="CX45">
        <v>3</v>
      </c>
      <c r="CY45">
        <v>1</v>
      </c>
      <c r="CZ45">
        <v>5</v>
      </c>
      <c r="DA45">
        <v>4</v>
      </c>
      <c r="DB45">
        <v>5</v>
      </c>
      <c r="DC45">
        <v>4</v>
      </c>
      <c r="DD45">
        <v>5</v>
      </c>
      <c r="DE45">
        <v>3</v>
      </c>
      <c r="DF45">
        <v>5</v>
      </c>
      <c r="DG45">
        <v>5</v>
      </c>
      <c r="DH45">
        <v>4</v>
      </c>
      <c r="DI45">
        <v>4</v>
      </c>
      <c r="DJ45">
        <v>5</v>
      </c>
      <c r="DK45">
        <v>5</v>
      </c>
      <c r="DL45">
        <v>5</v>
      </c>
      <c r="DM45">
        <v>4</v>
      </c>
      <c r="DN45">
        <v>4</v>
      </c>
      <c r="DO45">
        <v>5</v>
      </c>
      <c r="DP45">
        <v>4</v>
      </c>
      <c r="DQ45">
        <v>4</v>
      </c>
      <c r="DR45">
        <v>4</v>
      </c>
      <c r="DS45">
        <v>5</v>
      </c>
      <c r="DT45">
        <v>5</v>
      </c>
      <c r="DU45">
        <v>5</v>
      </c>
      <c r="DV45">
        <v>4</v>
      </c>
      <c r="DW45">
        <v>3</v>
      </c>
      <c r="DX45">
        <v>5</v>
      </c>
      <c r="DY45">
        <v>5</v>
      </c>
      <c r="DZ45">
        <v>5</v>
      </c>
      <c r="EA45">
        <v>4</v>
      </c>
      <c r="EB45">
        <v>4</v>
      </c>
      <c r="EC45">
        <v>3</v>
      </c>
      <c r="ED45">
        <v>3</v>
      </c>
      <c r="EE45">
        <v>3</v>
      </c>
      <c r="EF45">
        <v>4</v>
      </c>
      <c r="EG45">
        <v>5</v>
      </c>
      <c r="EH45">
        <v>3</v>
      </c>
      <c r="EI45">
        <v>3</v>
      </c>
      <c r="EJ45">
        <v>4</v>
      </c>
      <c r="EK45">
        <v>5</v>
      </c>
      <c r="EL45">
        <v>4</v>
      </c>
      <c r="EM45">
        <v>2</v>
      </c>
      <c r="EN45">
        <v>4</v>
      </c>
      <c r="EO45">
        <v>4</v>
      </c>
      <c r="EP45">
        <v>4</v>
      </c>
      <c r="EQ45">
        <v>3</v>
      </c>
      <c r="ER45">
        <v>3</v>
      </c>
      <c r="ES45">
        <v>5</v>
      </c>
      <c r="ET45">
        <v>4</v>
      </c>
      <c r="EU45">
        <v>3</v>
      </c>
      <c r="EV45">
        <v>5</v>
      </c>
      <c r="EW45">
        <v>3</v>
      </c>
      <c r="EX45">
        <v>5</v>
      </c>
      <c r="EY45">
        <v>3</v>
      </c>
      <c r="EZ45">
        <v>5</v>
      </c>
      <c r="FA45">
        <v>4</v>
      </c>
      <c r="FB45">
        <v>4</v>
      </c>
      <c r="FC45">
        <v>3</v>
      </c>
      <c r="FD45">
        <v>4</v>
      </c>
      <c r="FE45">
        <v>4</v>
      </c>
      <c r="FF45">
        <v>3</v>
      </c>
      <c r="FG45">
        <v>5</v>
      </c>
      <c r="FH45">
        <v>4</v>
      </c>
      <c r="FI45">
        <v>1</v>
      </c>
      <c r="FJ45">
        <v>1</v>
      </c>
      <c r="FK45">
        <v>4</v>
      </c>
      <c r="FL45">
        <v>5</v>
      </c>
      <c r="FM45">
        <v>3</v>
      </c>
      <c r="FN45">
        <v>3</v>
      </c>
      <c r="FO45">
        <v>5</v>
      </c>
      <c r="FP45">
        <v>4</v>
      </c>
      <c r="FQ45">
        <v>1</v>
      </c>
      <c r="FR45">
        <v>3</v>
      </c>
      <c r="FS45">
        <v>5</v>
      </c>
      <c r="FT45">
        <v>5</v>
      </c>
      <c r="FU45">
        <v>5</v>
      </c>
      <c r="FV45">
        <v>4</v>
      </c>
      <c r="FW45">
        <v>4</v>
      </c>
      <c r="FX45">
        <v>5</v>
      </c>
      <c r="FY45">
        <v>5</v>
      </c>
      <c r="FZ45">
        <v>4</v>
      </c>
      <c r="GA45">
        <v>3</v>
      </c>
      <c r="GB45">
        <v>2</v>
      </c>
      <c r="GC45">
        <v>3</v>
      </c>
      <c r="GD45">
        <v>3</v>
      </c>
      <c r="GE45">
        <v>5</v>
      </c>
      <c r="GF45">
        <v>4</v>
      </c>
      <c r="GG45">
        <v>3</v>
      </c>
      <c r="GH45">
        <v>4</v>
      </c>
      <c r="GI45">
        <v>3</v>
      </c>
      <c r="GJ45">
        <v>5</v>
      </c>
      <c r="GK45">
        <v>4</v>
      </c>
      <c r="GL45">
        <v>5</v>
      </c>
      <c r="GM45">
        <v>5</v>
      </c>
      <c r="GN45">
        <v>5</v>
      </c>
      <c r="GO45">
        <v>4</v>
      </c>
      <c r="GP45">
        <v>5</v>
      </c>
      <c r="GQ45">
        <v>5</v>
      </c>
      <c r="GR45">
        <v>4</v>
      </c>
      <c r="GS45">
        <v>4</v>
      </c>
      <c r="GT45">
        <v>1</v>
      </c>
      <c r="GU45">
        <v>3</v>
      </c>
      <c r="GV45">
        <v>5</v>
      </c>
      <c r="GW45">
        <v>5</v>
      </c>
      <c r="GX45">
        <v>5</v>
      </c>
      <c r="GY45">
        <v>4</v>
      </c>
      <c r="GZ45">
        <v>2</v>
      </c>
      <c r="HA45">
        <v>4</v>
      </c>
      <c r="HB45">
        <v>5</v>
      </c>
      <c r="HC45">
        <v>4</v>
      </c>
      <c r="HD45">
        <v>4</v>
      </c>
      <c r="HE45">
        <v>5</v>
      </c>
      <c r="HF45">
        <v>4</v>
      </c>
      <c r="HG45">
        <v>3</v>
      </c>
      <c r="HH45">
        <v>4</v>
      </c>
      <c r="HI45">
        <v>4</v>
      </c>
      <c r="HJ45">
        <v>3</v>
      </c>
      <c r="HK45">
        <v>4</v>
      </c>
      <c r="HL45">
        <v>4</v>
      </c>
      <c r="HM45">
        <v>3</v>
      </c>
      <c r="HN45">
        <v>3</v>
      </c>
      <c r="HO45">
        <v>3</v>
      </c>
      <c r="HP45">
        <v>5</v>
      </c>
      <c r="HQ45">
        <v>3</v>
      </c>
      <c r="HR45">
        <v>5</v>
      </c>
      <c r="HS45">
        <v>3</v>
      </c>
      <c r="HT45">
        <v>4</v>
      </c>
      <c r="HU45">
        <v>5</v>
      </c>
      <c r="HV45">
        <v>5</v>
      </c>
      <c r="HW45">
        <v>3</v>
      </c>
      <c r="HX45">
        <v>4</v>
      </c>
      <c r="HY45">
        <v>5</v>
      </c>
      <c r="HZ45">
        <v>3</v>
      </c>
      <c r="IA45">
        <v>3</v>
      </c>
      <c r="IB45">
        <v>5</v>
      </c>
      <c r="IC45">
        <v>4</v>
      </c>
      <c r="ID45">
        <v>5</v>
      </c>
      <c r="IE45">
        <v>4</v>
      </c>
      <c r="IF45">
        <v>5</v>
      </c>
      <c r="IG45">
        <v>4</v>
      </c>
      <c r="IH45">
        <v>3</v>
      </c>
      <c r="II45">
        <v>5</v>
      </c>
      <c r="IJ45">
        <v>3</v>
      </c>
      <c r="IK45">
        <v>5</v>
      </c>
      <c r="IL45">
        <v>4</v>
      </c>
      <c r="IM45">
        <v>5</v>
      </c>
      <c r="IN45">
        <v>4</v>
      </c>
      <c r="IO45">
        <v>4</v>
      </c>
      <c r="IP45">
        <v>3</v>
      </c>
      <c r="IQ45">
        <v>4</v>
      </c>
      <c r="IR45">
        <v>4</v>
      </c>
      <c r="IS45">
        <v>3</v>
      </c>
      <c r="IT45">
        <v>5</v>
      </c>
      <c r="IU45">
        <v>3</v>
      </c>
      <c r="IV45">
        <v>5</v>
      </c>
      <c r="IW45">
        <v>5</v>
      </c>
      <c r="IX45">
        <v>5</v>
      </c>
      <c r="IY45">
        <v>5</v>
      </c>
      <c r="IZ45">
        <v>5</v>
      </c>
      <c r="JA45">
        <v>5</v>
      </c>
      <c r="JB45">
        <v>4</v>
      </c>
      <c r="JC45">
        <v>2</v>
      </c>
      <c r="JD45">
        <v>3</v>
      </c>
      <c r="JE45">
        <v>3</v>
      </c>
      <c r="JF45">
        <v>3</v>
      </c>
      <c r="JG45">
        <v>5</v>
      </c>
      <c r="JH45">
        <v>5</v>
      </c>
      <c r="JI45">
        <v>4</v>
      </c>
      <c r="JJ45">
        <v>5</v>
      </c>
      <c r="JL45">
        <f t="shared" si="5"/>
        <v>105</v>
      </c>
      <c r="JM45">
        <f t="shared" si="6"/>
        <v>94</v>
      </c>
      <c r="JN45">
        <f t="shared" si="7"/>
        <v>58</v>
      </c>
      <c r="JO45">
        <f t="shared" si="8"/>
        <v>6</v>
      </c>
      <c r="JP45">
        <f t="shared" si="9"/>
        <v>6</v>
      </c>
    </row>
    <row r="46" spans="1:276">
      <c r="A46" t="s">
        <v>1207</v>
      </c>
      <c r="B46">
        <v>5</v>
      </c>
      <c r="C46">
        <v>4</v>
      </c>
      <c r="D46">
        <v>4</v>
      </c>
      <c r="E46">
        <v>5</v>
      </c>
      <c r="F46">
        <v>5</v>
      </c>
      <c r="G46">
        <v>5</v>
      </c>
      <c r="H46">
        <v>5</v>
      </c>
      <c r="I46">
        <v>4</v>
      </c>
      <c r="J46">
        <v>5</v>
      </c>
      <c r="K46">
        <v>5</v>
      </c>
      <c r="L46">
        <v>5</v>
      </c>
      <c r="M46">
        <v>3</v>
      </c>
      <c r="N46">
        <v>5</v>
      </c>
      <c r="O46">
        <v>3</v>
      </c>
      <c r="P46">
        <v>5</v>
      </c>
      <c r="Q46">
        <v>3</v>
      </c>
      <c r="R46">
        <v>4</v>
      </c>
      <c r="S46">
        <v>4</v>
      </c>
      <c r="T46">
        <v>5</v>
      </c>
      <c r="U46">
        <v>5</v>
      </c>
      <c r="V46">
        <v>3</v>
      </c>
      <c r="W46">
        <v>4</v>
      </c>
      <c r="X46">
        <v>5</v>
      </c>
      <c r="Y46">
        <v>3</v>
      </c>
      <c r="Z46">
        <v>4</v>
      </c>
      <c r="AA46">
        <v>2</v>
      </c>
      <c r="AB46">
        <v>4</v>
      </c>
      <c r="AC46">
        <v>4</v>
      </c>
      <c r="AD46">
        <v>3</v>
      </c>
      <c r="AE46">
        <v>4</v>
      </c>
      <c r="AF46">
        <v>3</v>
      </c>
      <c r="AG46">
        <v>5</v>
      </c>
      <c r="AH46">
        <v>5</v>
      </c>
      <c r="AI46">
        <v>5</v>
      </c>
      <c r="AJ46">
        <v>4</v>
      </c>
      <c r="AK46">
        <v>4</v>
      </c>
      <c r="AL46">
        <v>4</v>
      </c>
      <c r="AM46">
        <v>2</v>
      </c>
      <c r="AN46">
        <v>5</v>
      </c>
      <c r="AO46">
        <v>4</v>
      </c>
      <c r="AP46">
        <v>3</v>
      </c>
      <c r="AQ46">
        <v>5</v>
      </c>
      <c r="AR46">
        <v>3</v>
      </c>
      <c r="AS46">
        <v>4</v>
      </c>
      <c r="AT46">
        <v>4</v>
      </c>
      <c r="AU46">
        <v>3</v>
      </c>
      <c r="AV46">
        <v>4</v>
      </c>
      <c r="AW46">
        <v>5</v>
      </c>
      <c r="AX46">
        <v>3</v>
      </c>
      <c r="AY46">
        <v>4</v>
      </c>
      <c r="AZ46">
        <v>4</v>
      </c>
      <c r="BA46">
        <v>5</v>
      </c>
      <c r="BB46">
        <v>5</v>
      </c>
      <c r="BC46">
        <v>5</v>
      </c>
      <c r="BD46">
        <v>5</v>
      </c>
      <c r="BE46">
        <v>5</v>
      </c>
      <c r="BF46">
        <v>3</v>
      </c>
      <c r="BG46">
        <v>4</v>
      </c>
      <c r="BH46">
        <v>4</v>
      </c>
      <c r="BI46">
        <v>4</v>
      </c>
      <c r="BJ46">
        <v>5</v>
      </c>
      <c r="BK46">
        <v>5</v>
      </c>
      <c r="BL46">
        <v>3</v>
      </c>
      <c r="BM46">
        <v>4</v>
      </c>
      <c r="BN46">
        <v>3</v>
      </c>
      <c r="BO46">
        <v>4</v>
      </c>
      <c r="BP46">
        <v>3</v>
      </c>
      <c r="BQ46">
        <v>4</v>
      </c>
      <c r="BR46">
        <v>5</v>
      </c>
      <c r="BS46">
        <v>5</v>
      </c>
      <c r="BT46">
        <v>2</v>
      </c>
      <c r="BU46">
        <v>4</v>
      </c>
      <c r="BV46">
        <v>4</v>
      </c>
      <c r="BW46">
        <v>5</v>
      </c>
      <c r="BX46">
        <v>3</v>
      </c>
      <c r="BY46">
        <v>5</v>
      </c>
      <c r="BZ46">
        <v>4</v>
      </c>
      <c r="CA46">
        <v>4</v>
      </c>
      <c r="CB46">
        <v>4</v>
      </c>
      <c r="CC46">
        <v>5</v>
      </c>
      <c r="CD46">
        <v>5</v>
      </c>
      <c r="CE46">
        <v>4</v>
      </c>
      <c r="CF46">
        <v>4</v>
      </c>
      <c r="CG46">
        <v>3</v>
      </c>
      <c r="CH46">
        <v>4</v>
      </c>
      <c r="CI46">
        <v>5</v>
      </c>
      <c r="CJ46">
        <v>5</v>
      </c>
      <c r="CK46">
        <v>2</v>
      </c>
      <c r="CL46">
        <v>5</v>
      </c>
      <c r="CM46">
        <v>4</v>
      </c>
      <c r="CN46">
        <v>3</v>
      </c>
      <c r="CO46">
        <v>5</v>
      </c>
      <c r="CP46">
        <v>4</v>
      </c>
      <c r="CQ46">
        <v>3</v>
      </c>
      <c r="CR46">
        <v>4</v>
      </c>
      <c r="CS46">
        <v>5</v>
      </c>
      <c r="CT46">
        <v>3</v>
      </c>
      <c r="CU46">
        <v>3</v>
      </c>
      <c r="CV46">
        <v>3</v>
      </c>
      <c r="CW46">
        <v>3</v>
      </c>
      <c r="CX46">
        <v>4</v>
      </c>
      <c r="CY46">
        <v>4</v>
      </c>
      <c r="CZ46">
        <v>4</v>
      </c>
      <c r="DA46">
        <v>3</v>
      </c>
      <c r="DB46">
        <v>4</v>
      </c>
      <c r="DC46">
        <v>5</v>
      </c>
      <c r="DD46">
        <v>5</v>
      </c>
      <c r="DE46">
        <v>4</v>
      </c>
      <c r="DF46">
        <v>4</v>
      </c>
      <c r="DG46">
        <v>4</v>
      </c>
      <c r="DH46">
        <v>4</v>
      </c>
      <c r="DI46">
        <v>4</v>
      </c>
      <c r="DJ46">
        <v>5</v>
      </c>
      <c r="DK46">
        <v>4</v>
      </c>
      <c r="DL46">
        <v>4</v>
      </c>
      <c r="DM46">
        <v>4</v>
      </c>
      <c r="DN46">
        <v>3</v>
      </c>
      <c r="DO46">
        <v>4</v>
      </c>
      <c r="DP46">
        <v>5</v>
      </c>
      <c r="DQ46">
        <v>5</v>
      </c>
      <c r="DR46">
        <v>3</v>
      </c>
      <c r="DS46">
        <v>5</v>
      </c>
      <c r="DT46">
        <v>5</v>
      </c>
      <c r="DU46">
        <v>5</v>
      </c>
      <c r="DV46">
        <v>3</v>
      </c>
      <c r="DW46">
        <v>3</v>
      </c>
      <c r="DX46">
        <v>5</v>
      </c>
      <c r="DY46">
        <v>4</v>
      </c>
      <c r="DZ46">
        <v>4</v>
      </c>
      <c r="EA46">
        <v>4</v>
      </c>
      <c r="EB46">
        <v>5</v>
      </c>
      <c r="EC46">
        <v>1</v>
      </c>
      <c r="ED46">
        <v>2</v>
      </c>
      <c r="EE46">
        <v>3</v>
      </c>
      <c r="EF46">
        <v>4</v>
      </c>
      <c r="EG46">
        <v>4</v>
      </c>
      <c r="EH46">
        <v>2</v>
      </c>
      <c r="EI46">
        <v>3</v>
      </c>
      <c r="EJ46">
        <v>5</v>
      </c>
      <c r="EK46">
        <v>4</v>
      </c>
      <c r="EL46">
        <v>4</v>
      </c>
      <c r="EM46">
        <v>3</v>
      </c>
      <c r="EN46">
        <v>4</v>
      </c>
      <c r="EO46">
        <v>4</v>
      </c>
      <c r="EP46">
        <v>3</v>
      </c>
      <c r="EQ46">
        <v>3</v>
      </c>
      <c r="ER46">
        <v>3</v>
      </c>
      <c r="ES46">
        <v>4</v>
      </c>
      <c r="ET46">
        <v>5</v>
      </c>
      <c r="EU46">
        <v>4</v>
      </c>
      <c r="EV46">
        <v>3</v>
      </c>
      <c r="EW46">
        <v>3</v>
      </c>
      <c r="EX46">
        <v>5</v>
      </c>
      <c r="EY46">
        <v>3</v>
      </c>
      <c r="EZ46">
        <v>5</v>
      </c>
      <c r="FA46">
        <v>4</v>
      </c>
      <c r="FB46">
        <v>4</v>
      </c>
      <c r="FC46">
        <v>5</v>
      </c>
      <c r="FD46">
        <v>5</v>
      </c>
      <c r="FE46">
        <v>4</v>
      </c>
      <c r="FF46">
        <v>3</v>
      </c>
      <c r="FG46">
        <v>5</v>
      </c>
      <c r="FH46">
        <v>5</v>
      </c>
      <c r="FI46">
        <v>1</v>
      </c>
      <c r="FJ46">
        <v>2</v>
      </c>
      <c r="FK46">
        <v>4</v>
      </c>
      <c r="FL46">
        <v>5</v>
      </c>
      <c r="FM46">
        <v>3</v>
      </c>
      <c r="FN46">
        <v>2</v>
      </c>
      <c r="FO46">
        <v>4</v>
      </c>
      <c r="FP46">
        <v>4</v>
      </c>
      <c r="FQ46">
        <v>1</v>
      </c>
      <c r="FR46">
        <v>3</v>
      </c>
      <c r="FS46">
        <v>4</v>
      </c>
      <c r="FT46">
        <v>4</v>
      </c>
      <c r="FU46">
        <v>4</v>
      </c>
      <c r="FV46">
        <v>4</v>
      </c>
      <c r="FW46">
        <v>4</v>
      </c>
      <c r="FX46">
        <v>5</v>
      </c>
      <c r="FY46">
        <v>4</v>
      </c>
      <c r="FZ46">
        <v>3</v>
      </c>
      <c r="GA46">
        <v>3</v>
      </c>
      <c r="GB46">
        <v>4</v>
      </c>
      <c r="GC46">
        <v>3</v>
      </c>
      <c r="GD46">
        <v>3</v>
      </c>
      <c r="GE46">
        <v>5</v>
      </c>
      <c r="GF46">
        <v>5</v>
      </c>
      <c r="GG46">
        <v>3</v>
      </c>
      <c r="GH46">
        <v>5</v>
      </c>
      <c r="GI46">
        <v>5</v>
      </c>
      <c r="GJ46">
        <v>5</v>
      </c>
      <c r="GK46">
        <v>4</v>
      </c>
      <c r="GL46">
        <v>4</v>
      </c>
      <c r="GM46">
        <v>4</v>
      </c>
      <c r="GN46">
        <v>4</v>
      </c>
      <c r="GO46">
        <v>4</v>
      </c>
      <c r="GP46">
        <v>5</v>
      </c>
      <c r="GQ46">
        <v>2</v>
      </c>
      <c r="GR46">
        <v>5</v>
      </c>
      <c r="GS46">
        <v>4</v>
      </c>
      <c r="GT46">
        <v>2</v>
      </c>
      <c r="GU46">
        <v>5</v>
      </c>
      <c r="GV46">
        <v>4</v>
      </c>
      <c r="GW46">
        <v>4</v>
      </c>
      <c r="GX46">
        <v>5</v>
      </c>
      <c r="GY46">
        <v>5</v>
      </c>
      <c r="GZ46">
        <v>3</v>
      </c>
      <c r="HA46">
        <v>4</v>
      </c>
      <c r="HB46">
        <v>5</v>
      </c>
      <c r="HC46">
        <v>3</v>
      </c>
      <c r="HD46">
        <v>4</v>
      </c>
      <c r="HE46">
        <v>4</v>
      </c>
      <c r="HF46">
        <v>3</v>
      </c>
      <c r="HG46">
        <v>4</v>
      </c>
      <c r="HH46">
        <v>4</v>
      </c>
      <c r="HI46">
        <v>3</v>
      </c>
      <c r="HJ46">
        <v>2</v>
      </c>
      <c r="HK46">
        <v>5</v>
      </c>
      <c r="HL46">
        <v>3</v>
      </c>
      <c r="HM46">
        <v>4</v>
      </c>
      <c r="HN46">
        <v>4</v>
      </c>
      <c r="HO46">
        <v>3</v>
      </c>
      <c r="HP46">
        <v>5</v>
      </c>
      <c r="HQ46">
        <v>4</v>
      </c>
      <c r="HR46">
        <v>5</v>
      </c>
      <c r="HS46">
        <v>3</v>
      </c>
      <c r="HT46">
        <v>4</v>
      </c>
      <c r="HU46">
        <v>5</v>
      </c>
      <c r="HV46">
        <v>4</v>
      </c>
      <c r="HW46">
        <v>3</v>
      </c>
      <c r="HX46">
        <v>4</v>
      </c>
      <c r="HY46">
        <v>5</v>
      </c>
      <c r="HZ46">
        <v>5</v>
      </c>
      <c r="IA46">
        <v>3</v>
      </c>
      <c r="IB46">
        <v>4</v>
      </c>
      <c r="IC46">
        <v>4</v>
      </c>
      <c r="ID46">
        <v>5</v>
      </c>
      <c r="IE46">
        <v>3</v>
      </c>
      <c r="IF46">
        <v>4</v>
      </c>
      <c r="IG46">
        <v>3</v>
      </c>
      <c r="IH46">
        <v>4</v>
      </c>
      <c r="II46">
        <v>4</v>
      </c>
      <c r="IJ46">
        <v>4</v>
      </c>
      <c r="IK46">
        <v>4</v>
      </c>
      <c r="IL46">
        <v>3</v>
      </c>
      <c r="IM46">
        <v>5</v>
      </c>
      <c r="IN46">
        <v>3</v>
      </c>
      <c r="IO46">
        <v>3</v>
      </c>
      <c r="IP46">
        <v>3</v>
      </c>
      <c r="IQ46">
        <v>4</v>
      </c>
      <c r="IR46">
        <v>4</v>
      </c>
      <c r="IS46">
        <v>4</v>
      </c>
      <c r="IT46">
        <v>4</v>
      </c>
      <c r="IU46">
        <v>3</v>
      </c>
      <c r="IV46">
        <v>4</v>
      </c>
      <c r="IW46">
        <v>3</v>
      </c>
      <c r="IX46">
        <v>5</v>
      </c>
      <c r="IY46">
        <v>4</v>
      </c>
      <c r="IZ46">
        <v>3</v>
      </c>
      <c r="JA46">
        <v>4</v>
      </c>
      <c r="JB46">
        <v>4</v>
      </c>
      <c r="JC46">
        <v>2</v>
      </c>
      <c r="JD46">
        <v>3</v>
      </c>
      <c r="JE46">
        <v>3</v>
      </c>
      <c r="JF46">
        <v>4</v>
      </c>
      <c r="JG46">
        <v>5</v>
      </c>
      <c r="JH46">
        <v>4</v>
      </c>
      <c r="JI46">
        <v>4</v>
      </c>
      <c r="JJ46">
        <v>4</v>
      </c>
      <c r="JL46">
        <f t="shared" si="5"/>
        <v>78</v>
      </c>
      <c r="JM46">
        <f t="shared" si="6"/>
        <v>111</v>
      </c>
      <c r="JN46">
        <f t="shared" si="7"/>
        <v>65</v>
      </c>
      <c r="JO46">
        <f t="shared" si="8"/>
        <v>12</v>
      </c>
      <c r="JP46">
        <f t="shared" si="9"/>
        <v>3</v>
      </c>
    </row>
    <row r="47" spans="1:276">
      <c r="A47" t="s">
        <v>1208</v>
      </c>
      <c r="B47">
        <v>5</v>
      </c>
      <c r="C47">
        <v>4</v>
      </c>
      <c r="D47">
        <v>4</v>
      </c>
      <c r="E47">
        <v>5</v>
      </c>
      <c r="F47">
        <v>5</v>
      </c>
      <c r="G47">
        <v>5</v>
      </c>
      <c r="H47">
        <v>4</v>
      </c>
      <c r="I47">
        <v>4</v>
      </c>
      <c r="J47">
        <v>5</v>
      </c>
      <c r="K47">
        <v>5</v>
      </c>
      <c r="L47">
        <v>5</v>
      </c>
      <c r="M47">
        <v>3</v>
      </c>
      <c r="N47">
        <v>3</v>
      </c>
      <c r="O47">
        <v>3</v>
      </c>
      <c r="P47">
        <v>4</v>
      </c>
      <c r="Q47">
        <v>3</v>
      </c>
      <c r="R47">
        <v>4</v>
      </c>
      <c r="S47">
        <v>4</v>
      </c>
      <c r="T47">
        <v>4</v>
      </c>
      <c r="U47">
        <v>4</v>
      </c>
      <c r="V47">
        <v>3</v>
      </c>
      <c r="W47">
        <v>4</v>
      </c>
      <c r="X47">
        <v>4</v>
      </c>
      <c r="Y47">
        <v>2</v>
      </c>
      <c r="Z47">
        <v>4</v>
      </c>
      <c r="AA47">
        <v>2</v>
      </c>
      <c r="AB47">
        <v>4</v>
      </c>
      <c r="AC47">
        <v>5</v>
      </c>
      <c r="AD47">
        <v>2</v>
      </c>
      <c r="AE47">
        <v>4</v>
      </c>
      <c r="AF47">
        <v>3</v>
      </c>
      <c r="AG47">
        <v>4</v>
      </c>
      <c r="AH47">
        <v>5</v>
      </c>
      <c r="AI47">
        <v>5</v>
      </c>
      <c r="AJ47">
        <v>3</v>
      </c>
      <c r="AK47">
        <v>5</v>
      </c>
      <c r="AL47">
        <v>4</v>
      </c>
      <c r="AM47">
        <v>2</v>
      </c>
      <c r="AN47">
        <v>4</v>
      </c>
      <c r="AO47">
        <v>5</v>
      </c>
      <c r="AP47">
        <v>4</v>
      </c>
      <c r="AQ47">
        <v>5</v>
      </c>
      <c r="AR47">
        <v>2</v>
      </c>
      <c r="AS47">
        <v>4</v>
      </c>
      <c r="AT47">
        <v>1</v>
      </c>
      <c r="AU47">
        <v>3</v>
      </c>
      <c r="AV47">
        <v>5</v>
      </c>
      <c r="AW47">
        <v>5</v>
      </c>
      <c r="AX47">
        <v>3</v>
      </c>
      <c r="AY47">
        <v>4</v>
      </c>
      <c r="AZ47">
        <v>4</v>
      </c>
      <c r="BA47">
        <v>4</v>
      </c>
      <c r="BB47">
        <v>5</v>
      </c>
      <c r="BC47">
        <v>4</v>
      </c>
      <c r="BD47">
        <v>5</v>
      </c>
      <c r="BE47">
        <v>4</v>
      </c>
      <c r="BF47">
        <v>2</v>
      </c>
      <c r="BG47">
        <v>5</v>
      </c>
      <c r="BH47">
        <v>4</v>
      </c>
      <c r="BI47">
        <v>2</v>
      </c>
      <c r="BJ47">
        <v>5</v>
      </c>
      <c r="BK47">
        <v>4</v>
      </c>
      <c r="BL47">
        <v>4</v>
      </c>
      <c r="BM47">
        <v>5</v>
      </c>
      <c r="BN47">
        <v>3</v>
      </c>
      <c r="BO47">
        <v>5</v>
      </c>
      <c r="BP47">
        <v>4</v>
      </c>
      <c r="BQ47">
        <v>4</v>
      </c>
      <c r="BR47">
        <v>4</v>
      </c>
      <c r="BS47">
        <v>4</v>
      </c>
      <c r="BT47">
        <v>3</v>
      </c>
      <c r="BU47">
        <v>5</v>
      </c>
      <c r="BV47">
        <v>4</v>
      </c>
      <c r="BW47">
        <v>3</v>
      </c>
      <c r="BX47">
        <v>3</v>
      </c>
      <c r="BY47">
        <v>5</v>
      </c>
      <c r="BZ47">
        <v>5</v>
      </c>
      <c r="CA47">
        <v>4</v>
      </c>
      <c r="CB47">
        <v>5</v>
      </c>
      <c r="CC47">
        <v>5</v>
      </c>
      <c r="CD47">
        <v>5</v>
      </c>
      <c r="CE47">
        <v>4</v>
      </c>
      <c r="CF47">
        <v>4</v>
      </c>
      <c r="CG47">
        <v>2</v>
      </c>
      <c r="CH47">
        <v>4</v>
      </c>
      <c r="CI47">
        <v>3</v>
      </c>
      <c r="CJ47">
        <v>4</v>
      </c>
      <c r="CK47">
        <v>1</v>
      </c>
      <c r="CL47">
        <v>3</v>
      </c>
      <c r="CM47">
        <v>4</v>
      </c>
      <c r="CN47">
        <v>3</v>
      </c>
      <c r="CO47">
        <v>4</v>
      </c>
      <c r="CP47">
        <v>4</v>
      </c>
      <c r="CQ47">
        <v>4</v>
      </c>
      <c r="CR47">
        <v>4</v>
      </c>
      <c r="CS47">
        <v>4</v>
      </c>
      <c r="CT47">
        <v>3</v>
      </c>
      <c r="CU47">
        <v>3</v>
      </c>
      <c r="CV47">
        <v>3</v>
      </c>
      <c r="CW47">
        <v>2</v>
      </c>
      <c r="CX47">
        <v>3</v>
      </c>
      <c r="CY47">
        <v>5</v>
      </c>
      <c r="CZ47">
        <v>4</v>
      </c>
      <c r="DA47">
        <v>4</v>
      </c>
      <c r="DB47">
        <v>3</v>
      </c>
      <c r="DC47">
        <v>5</v>
      </c>
      <c r="DD47">
        <v>5</v>
      </c>
      <c r="DE47">
        <v>3</v>
      </c>
      <c r="DF47">
        <v>3</v>
      </c>
      <c r="DG47">
        <v>5</v>
      </c>
      <c r="DH47">
        <v>5</v>
      </c>
      <c r="DI47">
        <v>4</v>
      </c>
      <c r="DJ47">
        <v>5</v>
      </c>
      <c r="DK47">
        <v>4</v>
      </c>
      <c r="DL47">
        <v>4</v>
      </c>
      <c r="DM47">
        <v>4</v>
      </c>
      <c r="DN47">
        <v>4</v>
      </c>
      <c r="DO47">
        <v>4</v>
      </c>
      <c r="DP47">
        <v>5</v>
      </c>
      <c r="DQ47">
        <v>3</v>
      </c>
      <c r="DR47">
        <v>3</v>
      </c>
      <c r="DS47">
        <v>4</v>
      </c>
      <c r="DT47">
        <v>5</v>
      </c>
      <c r="DU47">
        <v>4</v>
      </c>
      <c r="DV47">
        <v>3</v>
      </c>
      <c r="DW47">
        <v>4</v>
      </c>
      <c r="DX47">
        <v>4</v>
      </c>
      <c r="DY47">
        <v>4</v>
      </c>
      <c r="DZ47">
        <v>5</v>
      </c>
      <c r="EA47">
        <v>3</v>
      </c>
      <c r="EB47">
        <v>3</v>
      </c>
      <c r="EC47">
        <v>1</v>
      </c>
      <c r="ED47">
        <v>2</v>
      </c>
      <c r="EE47">
        <v>3</v>
      </c>
      <c r="EF47">
        <v>4</v>
      </c>
      <c r="EG47">
        <v>5</v>
      </c>
      <c r="EH47">
        <v>3</v>
      </c>
      <c r="EI47">
        <v>3</v>
      </c>
      <c r="EJ47">
        <v>5</v>
      </c>
      <c r="EK47">
        <v>3</v>
      </c>
      <c r="EL47">
        <v>4</v>
      </c>
      <c r="EM47">
        <v>4</v>
      </c>
      <c r="EN47">
        <v>4</v>
      </c>
      <c r="EO47">
        <v>4</v>
      </c>
      <c r="EP47">
        <v>3</v>
      </c>
      <c r="EQ47">
        <v>3</v>
      </c>
      <c r="ER47">
        <v>3</v>
      </c>
      <c r="ES47">
        <v>3</v>
      </c>
      <c r="ET47">
        <v>4</v>
      </c>
      <c r="EU47">
        <v>4</v>
      </c>
      <c r="EV47">
        <v>3</v>
      </c>
      <c r="EW47">
        <v>2</v>
      </c>
      <c r="EX47">
        <v>5</v>
      </c>
      <c r="EY47">
        <v>3</v>
      </c>
      <c r="EZ47">
        <v>5</v>
      </c>
      <c r="FA47">
        <v>3</v>
      </c>
      <c r="FB47">
        <v>3</v>
      </c>
      <c r="FC47">
        <v>3</v>
      </c>
      <c r="FD47">
        <v>3</v>
      </c>
      <c r="FE47">
        <v>4</v>
      </c>
      <c r="FF47">
        <v>4</v>
      </c>
      <c r="FG47">
        <v>5</v>
      </c>
      <c r="FH47">
        <v>4</v>
      </c>
      <c r="FI47">
        <v>2</v>
      </c>
      <c r="FJ47">
        <v>2</v>
      </c>
      <c r="FK47">
        <v>3</v>
      </c>
      <c r="FL47">
        <v>4</v>
      </c>
      <c r="FM47">
        <v>4</v>
      </c>
      <c r="FN47">
        <v>2</v>
      </c>
      <c r="FO47">
        <v>4</v>
      </c>
      <c r="FP47">
        <v>4</v>
      </c>
      <c r="FQ47">
        <v>2</v>
      </c>
      <c r="FR47">
        <v>3</v>
      </c>
      <c r="FS47">
        <v>5</v>
      </c>
      <c r="FT47">
        <v>5</v>
      </c>
      <c r="FU47">
        <v>5</v>
      </c>
      <c r="FV47">
        <v>2</v>
      </c>
      <c r="FW47">
        <v>4</v>
      </c>
      <c r="FX47">
        <v>4</v>
      </c>
      <c r="FY47">
        <v>4</v>
      </c>
      <c r="FZ47">
        <v>4</v>
      </c>
      <c r="GA47">
        <v>3</v>
      </c>
      <c r="GB47">
        <v>3</v>
      </c>
      <c r="GC47">
        <v>3</v>
      </c>
      <c r="GD47">
        <v>3</v>
      </c>
      <c r="GE47">
        <v>5</v>
      </c>
      <c r="GF47">
        <v>3</v>
      </c>
      <c r="GG47">
        <v>3</v>
      </c>
      <c r="GH47">
        <v>4</v>
      </c>
      <c r="GI47">
        <v>5</v>
      </c>
      <c r="GJ47">
        <v>3</v>
      </c>
      <c r="GK47">
        <v>4</v>
      </c>
      <c r="GL47">
        <v>5</v>
      </c>
      <c r="GM47">
        <v>5</v>
      </c>
      <c r="GN47">
        <v>4</v>
      </c>
      <c r="GO47">
        <v>5</v>
      </c>
      <c r="GP47">
        <v>5</v>
      </c>
      <c r="GQ47">
        <v>3</v>
      </c>
      <c r="GR47">
        <v>3</v>
      </c>
      <c r="GS47">
        <v>4</v>
      </c>
      <c r="GT47">
        <v>2</v>
      </c>
      <c r="GU47">
        <v>3</v>
      </c>
      <c r="GV47">
        <v>3</v>
      </c>
      <c r="GW47">
        <v>5</v>
      </c>
      <c r="GX47">
        <v>5</v>
      </c>
      <c r="GY47">
        <v>4</v>
      </c>
      <c r="GZ47">
        <v>2</v>
      </c>
      <c r="HA47">
        <v>4</v>
      </c>
      <c r="HB47">
        <v>5</v>
      </c>
      <c r="HC47">
        <v>2</v>
      </c>
      <c r="HD47">
        <v>4</v>
      </c>
      <c r="HE47">
        <v>4</v>
      </c>
      <c r="HF47">
        <v>3</v>
      </c>
      <c r="HG47">
        <v>4</v>
      </c>
      <c r="HH47">
        <v>4</v>
      </c>
      <c r="HI47">
        <v>3</v>
      </c>
      <c r="HJ47">
        <v>2</v>
      </c>
      <c r="HK47">
        <v>5</v>
      </c>
      <c r="HL47">
        <v>3</v>
      </c>
      <c r="HM47">
        <v>5</v>
      </c>
      <c r="HN47">
        <v>3</v>
      </c>
      <c r="HO47">
        <v>3</v>
      </c>
      <c r="HP47">
        <v>5</v>
      </c>
      <c r="HQ47">
        <v>3</v>
      </c>
      <c r="HR47">
        <v>5</v>
      </c>
      <c r="HS47">
        <v>3</v>
      </c>
      <c r="HT47">
        <v>5</v>
      </c>
      <c r="HU47">
        <v>5</v>
      </c>
      <c r="HV47">
        <v>5</v>
      </c>
      <c r="HW47">
        <v>2</v>
      </c>
      <c r="HX47">
        <v>4</v>
      </c>
      <c r="HY47">
        <v>5</v>
      </c>
      <c r="HZ47">
        <v>5</v>
      </c>
      <c r="IA47">
        <v>3</v>
      </c>
      <c r="IB47">
        <v>4</v>
      </c>
      <c r="IC47">
        <v>5</v>
      </c>
      <c r="ID47">
        <v>3</v>
      </c>
      <c r="IE47">
        <v>4</v>
      </c>
      <c r="IF47">
        <v>5</v>
      </c>
      <c r="IG47">
        <v>4</v>
      </c>
      <c r="IH47">
        <v>3</v>
      </c>
      <c r="II47">
        <v>3</v>
      </c>
      <c r="IJ47">
        <v>3</v>
      </c>
      <c r="IK47">
        <v>4</v>
      </c>
      <c r="IL47">
        <v>3</v>
      </c>
      <c r="IM47">
        <v>4</v>
      </c>
      <c r="IN47">
        <v>3</v>
      </c>
      <c r="IO47">
        <v>3</v>
      </c>
      <c r="IP47">
        <v>3</v>
      </c>
      <c r="IQ47">
        <v>4</v>
      </c>
      <c r="IR47">
        <v>5</v>
      </c>
      <c r="IS47">
        <v>4</v>
      </c>
      <c r="IT47">
        <v>3</v>
      </c>
      <c r="IU47">
        <v>3</v>
      </c>
      <c r="IV47">
        <v>5</v>
      </c>
      <c r="IW47">
        <v>4</v>
      </c>
      <c r="IX47">
        <v>5</v>
      </c>
      <c r="IY47">
        <v>5</v>
      </c>
      <c r="IZ47">
        <v>3</v>
      </c>
      <c r="JA47">
        <v>5</v>
      </c>
      <c r="JB47">
        <v>4</v>
      </c>
      <c r="JC47">
        <v>2</v>
      </c>
      <c r="JD47">
        <v>4</v>
      </c>
      <c r="JE47">
        <v>3</v>
      </c>
      <c r="JF47">
        <v>2</v>
      </c>
      <c r="JG47">
        <v>5</v>
      </c>
      <c r="JH47">
        <v>4</v>
      </c>
      <c r="JI47">
        <v>3</v>
      </c>
      <c r="JJ47">
        <v>4</v>
      </c>
      <c r="JL47">
        <f t="shared" si="5"/>
        <v>70</v>
      </c>
      <c r="JM47">
        <f t="shared" si="6"/>
        <v>97</v>
      </c>
      <c r="JN47">
        <f t="shared" si="7"/>
        <v>76</v>
      </c>
      <c r="JO47">
        <f t="shared" si="8"/>
        <v>23</v>
      </c>
      <c r="JP47">
        <f t="shared" si="9"/>
        <v>3</v>
      </c>
    </row>
    <row r="48" spans="1:276">
      <c r="A48" t="s">
        <v>1209</v>
      </c>
      <c r="B48">
        <v>5</v>
      </c>
      <c r="C48">
        <v>4</v>
      </c>
      <c r="D48">
        <v>4</v>
      </c>
      <c r="E48">
        <v>5</v>
      </c>
      <c r="F48">
        <v>5</v>
      </c>
      <c r="G48">
        <v>5</v>
      </c>
      <c r="H48">
        <v>4</v>
      </c>
      <c r="I48">
        <v>4</v>
      </c>
      <c r="J48">
        <v>5</v>
      </c>
      <c r="K48">
        <v>5</v>
      </c>
      <c r="L48">
        <v>5</v>
      </c>
      <c r="M48">
        <v>4</v>
      </c>
      <c r="N48">
        <v>4</v>
      </c>
      <c r="O48">
        <v>3</v>
      </c>
      <c r="P48">
        <v>3</v>
      </c>
      <c r="Q48">
        <v>3</v>
      </c>
      <c r="R48">
        <v>4</v>
      </c>
      <c r="S48">
        <v>3</v>
      </c>
      <c r="T48">
        <v>4</v>
      </c>
      <c r="U48">
        <v>5</v>
      </c>
      <c r="V48">
        <v>3</v>
      </c>
      <c r="W48">
        <v>4</v>
      </c>
      <c r="X48">
        <v>4</v>
      </c>
      <c r="Y48">
        <v>1</v>
      </c>
      <c r="Z48">
        <v>3</v>
      </c>
      <c r="AA48">
        <v>2</v>
      </c>
      <c r="AB48">
        <v>4</v>
      </c>
      <c r="AC48">
        <v>3</v>
      </c>
      <c r="AD48">
        <v>3</v>
      </c>
      <c r="AE48">
        <v>4</v>
      </c>
      <c r="AF48">
        <v>3</v>
      </c>
      <c r="AG48">
        <v>4</v>
      </c>
      <c r="AH48">
        <v>5</v>
      </c>
      <c r="AI48">
        <v>5</v>
      </c>
      <c r="AJ48">
        <v>4</v>
      </c>
      <c r="AK48">
        <v>5</v>
      </c>
      <c r="AL48">
        <v>4</v>
      </c>
      <c r="AM48">
        <v>2</v>
      </c>
      <c r="AN48">
        <v>3</v>
      </c>
      <c r="AO48">
        <v>5</v>
      </c>
      <c r="AP48">
        <v>3</v>
      </c>
      <c r="AQ48">
        <v>4</v>
      </c>
      <c r="AR48">
        <v>4</v>
      </c>
      <c r="AS48">
        <v>5</v>
      </c>
      <c r="AT48">
        <v>4</v>
      </c>
      <c r="AU48">
        <v>5</v>
      </c>
      <c r="AV48">
        <v>4</v>
      </c>
      <c r="AW48">
        <v>5</v>
      </c>
      <c r="AX48">
        <v>3</v>
      </c>
      <c r="AY48">
        <v>4</v>
      </c>
      <c r="AZ48">
        <v>3</v>
      </c>
      <c r="BA48">
        <v>4</v>
      </c>
      <c r="BB48">
        <v>5</v>
      </c>
      <c r="BC48">
        <v>5</v>
      </c>
      <c r="BD48">
        <v>5</v>
      </c>
      <c r="BE48">
        <v>4</v>
      </c>
      <c r="BF48">
        <v>3</v>
      </c>
      <c r="BG48">
        <v>4</v>
      </c>
      <c r="BH48">
        <v>4</v>
      </c>
      <c r="BI48">
        <v>4</v>
      </c>
      <c r="BJ48">
        <v>5</v>
      </c>
      <c r="BK48">
        <v>4</v>
      </c>
      <c r="BL48">
        <v>3</v>
      </c>
      <c r="BM48">
        <v>3</v>
      </c>
      <c r="BN48">
        <v>4</v>
      </c>
      <c r="BO48">
        <v>5</v>
      </c>
      <c r="BP48">
        <v>3</v>
      </c>
      <c r="BQ48">
        <v>5</v>
      </c>
      <c r="BR48">
        <v>4</v>
      </c>
      <c r="BS48">
        <v>4</v>
      </c>
      <c r="BT48">
        <v>5</v>
      </c>
      <c r="BU48">
        <v>5</v>
      </c>
      <c r="BV48">
        <v>4</v>
      </c>
      <c r="BW48">
        <v>3</v>
      </c>
      <c r="BX48">
        <v>3</v>
      </c>
      <c r="BY48">
        <v>5</v>
      </c>
      <c r="BZ48">
        <v>5</v>
      </c>
      <c r="CA48">
        <v>4</v>
      </c>
      <c r="CB48">
        <v>5</v>
      </c>
      <c r="CC48">
        <v>5</v>
      </c>
      <c r="CD48">
        <v>4</v>
      </c>
      <c r="CE48">
        <v>4</v>
      </c>
      <c r="CF48">
        <v>4</v>
      </c>
      <c r="CG48">
        <v>3</v>
      </c>
      <c r="CH48">
        <v>4</v>
      </c>
      <c r="CI48">
        <v>3</v>
      </c>
      <c r="CJ48">
        <v>5</v>
      </c>
      <c r="CK48">
        <v>3</v>
      </c>
      <c r="CL48">
        <v>5</v>
      </c>
      <c r="CM48">
        <v>4</v>
      </c>
      <c r="CN48">
        <v>3</v>
      </c>
      <c r="CO48">
        <v>5</v>
      </c>
      <c r="CP48">
        <v>4</v>
      </c>
      <c r="CQ48">
        <v>3</v>
      </c>
      <c r="CR48">
        <v>4</v>
      </c>
      <c r="CS48">
        <v>5</v>
      </c>
      <c r="CT48">
        <v>5</v>
      </c>
      <c r="CU48">
        <v>3</v>
      </c>
      <c r="CV48">
        <v>4</v>
      </c>
      <c r="CW48">
        <v>2</v>
      </c>
      <c r="CX48">
        <v>4</v>
      </c>
      <c r="CY48">
        <v>5</v>
      </c>
      <c r="CZ48">
        <v>4</v>
      </c>
      <c r="DA48">
        <v>4</v>
      </c>
      <c r="DB48">
        <v>4</v>
      </c>
      <c r="DC48">
        <v>3</v>
      </c>
      <c r="DD48">
        <v>5</v>
      </c>
      <c r="DE48">
        <v>5</v>
      </c>
      <c r="DF48">
        <v>4</v>
      </c>
      <c r="DG48">
        <v>5</v>
      </c>
      <c r="DH48">
        <v>4</v>
      </c>
      <c r="DI48">
        <v>4</v>
      </c>
      <c r="DJ48">
        <v>5</v>
      </c>
      <c r="DK48">
        <v>4</v>
      </c>
      <c r="DL48">
        <v>4</v>
      </c>
      <c r="DM48">
        <v>3</v>
      </c>
      <c r="DN48">
        <v>3</v>
      </c>
      <c r="DO48">
        <v>4</v>
      </c>
      <c r="DP48">
        <v>4</v>
      </c>
      <c r="DQ48">
        <v>1</v>
      </c>
      <c r="DR48">
        <v>2</v>
      </c>
      <c r="DS48">
        <v>5</v>
      </c>
      <c r="DT48">
        <v>2</v>
      </c>
      <c r="DU48">
        <v>4</v>
      </c>
      <c r="DV48">
        <v>4</v>
      </c>
      <c r="DW48">
        <v>3</v>
      </c>
      <c r="DX48">
        <v>4</v>
      </c>
      <c r="DY48">
        <v>4</v>
      </c>
      <c r="DZ48">
        <v>4</v>
      </c>
      <c r="EA48">
        <v>3</v>
      </c>
      <c r="EB48">
        <v>5</v>
      </c>
      <c r="EC48">
        <v>3</v>
      </c>
      <c r="ED48">
        <v>2</v>
      </c>
      <c r="EE48">
        <v>3</v>
      </c>
      <c r="EF48">
        <v>4</v>
      </c>
      <c r="EG48">
        <v>5</v>
      </c>
      <c r="EH48">
        <v>3</v>
      </c>
      <c r="EI48">
        <v>4</v>
      </c>
      <c r="EJ48">
        <v>5</v>
      </c>
      <c r="EK48">
        <v>4</v>
      </c>
      <c r="EL48">
        <v>3</v>
      </c>
      <c r="EM48">
        <v>4</v>
      </c>
      <c r="EN48">
        <v>4</v>
      </c>
      <c r="EO48">
        <v>4</v>
      </c>
      <c r="EP48">
        <v>3</v>
      </c>
      <c r="EQ48">
        <v>3</v>
      </c>
      <c r="ER48">
        <v>3</v>
      </c>
      <c r="ES48">
        <v>3</v>
      </c>
      <c r="ET48">
        <v>5</v>
      </c>
      <c r="EU48">
        <v>4</v>
      </c>
      <c r="EV48">
        <v>3</v>
      </c>
      <c r="EW48">
        <v>3</v>
      </c>
      <c r="EX48">
        <v>5</v>
      </c>
      <c r="EY48">
        <v>3</v>
      </c>
      <c r="EZ48">
        <v>5</v>
      </c>
      <c r="FA48">
        <v>4</v>
      </c>
      <c r="FB48">
        <v>3</v>
      </c>
      <c r="FC48">
        <v>3</v>
      </c>
      <c r="FD48">
        <v>4</v>
      </c>
      <c r="FE48">
        <v>4</v>
      </c>
      <c r="FF48">
        <v>4</v>
      </c>
      <c r="FG48">
        <v>5</v>
      </c>
      <c r="FH48">
        <v>5</v>
      </c>
      <c r="FI48">
        <v>2</v>
      </c>
      <c r="FJ48">
        <v>3</v>
      </c>
      <c r="FK48">
        <v>5</v>
      </c>
      <c r="FL48">
        <v>5</v>
      </c>
      <c r="FM48">
        <v>3</v>
      </c>
      <c r="FN48">
        <v>3</v>
      </c>
      <c r="FO48">
        <v>4</v>
      </c>
      <c r="FP48">
        <v>4</v>
      </c>
      <c r="FQ48">
        <v>2</v>
      </c>
      <c r="FR48">
        <v>3</v>
      </c>
      <c r="FS48">
        <v>5</v>
      </c>
      <c r="FT48">
        <v>5</v>
      </c>
      <c r="FU48">
        <v>5</v>
      </c>
      <c r="FV48">
        <v>3</v>
      </c>
      <c r="FW48">
        <v>4</v>
      </c>
      <c r="FX48">
        <v>3</v>
      </c>
      <c r="FY48">
        <v>4</v>
      </c>
      <c r="FZ48">
        <v>3</v>
      </c>
      <c r="GA48">
        <v>3</v>
      </c>
      <c r="GB48">
        <v>3</v>
      </c>
      <c r="GC48">
        <v>3</v>
      </c>
      <c r="GD48">
        <v>3</v>
      </c>
      <c r="GE48">
        <v>5</v>
      </c>
      <c r="GF48">
        <v>4</v>
      </c>
      <c r="GG48">
        <v>5</v>
      </c>
      <c r="GH48">
        <v>5</v>
      </c>
      <c r="GI48">
        <v>5</v>
      </c>
      <c r="GJ48">
        <v>5</v>
      </c>
      <c r="GK48">
        <v>4</v>
      </c>
      <c r="GL48">
        <v>4</v>
      </c>
      <c r="GM48">
        <v>4</v>
      </c>
      <c r="GN48">
        <v>5</v>
      </c>
      <c r="GO48">
        <v>5</v>
      </c>
      <c r="GP48">
        <v>5</v>
      </c>
      <c r="GQ48">
        <v>4</v>
      </c>
      <c r="GR48">
        <v>5</v>
      </c>
      <c r="GS48">
        <v>4</v>
      </c>
      <c r="GT48">
        <v>3</v>
      </c>
      <c r="GU48">
        <v>5</v>
      </c>
      <c r="GV48">
        <v>4</v>
      </c>
      <c r="GW48">
        <v>5</v>
      </c>
      <c r="GX48">
        <v>4</v>
      </c>
      <c r="GY48">
        <v>5</v>
      </c>
      <c r="GZ48">
        <v>2</v>
      </c>
      <c r="HA48">
        <v>4</v>
      </c>
      <c r="HB48">
        <v>5</v>
      </c>
      <c r="HC48">
        <v>3</v>
      </c>
      <c r="HD48">
        <v>4</v>
      </c>
      <c r="HE48">
        <v>4</v>
      </c>
      <c r="HF48">
        <v>4</v>
      </c>
      <c r="HG48">
        <v>4</v>
      </c>
      <c r="HH48">
        <v>4</v>
      </c>
      <c r="HI48">
        <v>3</v>
      </c>
      <c r="HJ48">
        <v>2</v>
      </c>
      <c r="HK48">
        <v>4</v>
      </c>
      <c r="HL48">
        <v>3</v>
      </c>
      <c r="HM48">
        <v>4</v>
      </c>
      <c r="HN48">
        <v>4</v>
      </c>
      <c r="HO48">
        <v>3</v>
      </c>
      <c r="HP48">
        <v>5</v>
      </c>
      <c r="HQ48">
        <v>3</v>
      </c>
      <c r="HR48">
        <v>5</v>
      </c>
      <c r="HS48">
        <v>3</v>
      </c>
      <c r="HT48">
        <v>4</v>
      </c>
      <c r="HU48">
        <v>5</v>
      </c>
      <c r="HV48">
        <v>4</v>
      </c>
      <c r="HW48">
        <v>2</v>
      </c>
      <c r="HX48">
        <v>4</v>
      </c>
      <c r="HY48">
        <v>5</v>
      </c>
      <c r="HZ48">
        <v>5</v>
      </c>
      <c r="IA48">
        <v>2</v>
      </c>
      <c r="IB48">
        <v>4</v>
      </c>
      <c r="IC48">
        <v>4</v>
      </c>
      <c r="ID48">
        <v>5</v>
      </c>
      <c r="IE48">
        <v>4</v>
      </c>
      <c r="IF48">
        <v>3</v>
      </c>
      <c r="IG48">
        <v>4</v>
      </c>
      <c r="IH48">
        <v>2</v>
      </c>
      <c r="II48">
        <v>3</v>
      </c>
      <c r="IJ48">
        <v>3</v>
      </c>
      <c r="IK48">
        <v>5</v>
      </c>
      <c r="IL48">
        <v>4</v>
      </c>
      <c r="IM48">
        <v>4</v>
      </c>
      <c r="IN48">
        <v>4</v>
      </c>
      <c r="IO48">
        <v>3</v>
      </c>
      <c r="IP48">
        <v>3</v>
      </c>
      <c r="IQ48">
        <v>4</v>
      </c>
      <c r="IR48">
        <v>5</v>
      </c>
      <c r="IS48">
        <v>4</v>
      </c>
      <c r="IT48">
        <v>4</v>
      </c>
      <c r="IU48">
        <v>3</v>
      </c>
      <c r="IV48">
        <v>3</v>
      </c>
      <c r="IW48">
        <v>4</v>
      </c>
      <c r="IX48">
        <v>5</v>
      </c>
      <c r="IY48">
        <v>4</v>
      </c>
      <c r="IZ48">
        <v>3</v>
      </c>
      <c r="JA48">
        <v>5</v>
      </c>
      <c r="JB48">
        <v>4</v>
      </c>
      <c r="JC48">
        <v>3</v>
      </c>
      <c r="JD48">
        <v>3</v>
      </c>
      <c r="JE48">
        <v>3</v>
      </c>
      <c r="JF48">
        <v>5</v>
      </c>
      <c r="JG48">
        <v>5</v>
      </c>
      <c r="JH48">
        <v>4</v>
      </c>
      <c r="JI48">
        <v>4</v>
      </c>
      <c r="JJ48">
        <v>5</v>
      </c>
      <c r="JL48">
        <f t="shared" si="5"/>
        <v>77</v>
      </c>
      <c r="JM48">
        <f t="shared" si="6"/>
        <v>105</v>
      </c>
      <c r="JN48">
        <f t="shared" si="7"/>
        <v>72</v>
      </c>
      <c r="JO48">
        <f t="shared" si="8"/>
        <v>13</v>
      </c>
      <c r="JP48">
        <f t="shared" si="9"/>
        <v>2</v>
      </c>
    </row>
    <row r="49" spans="1:276">
      <c r="A49" t="s">
        <v>1210</v>
      </c>
      <c r="B49">
        <v>5</v>
      </c>
      <c r="C49">
        <v>4</v>
      </c>
      <c r="D49">
        <v>5</v>
      </c>
      <c r="E49">
        <v>5</v>
      </c>
      <c r="F49">
        <v>5</v>
      </c>
      <c r="G49">
        <v>4</v>
      </c>
      <c r="H49">
        <v>5</v>
      </c>
      <c r="I49">
        <v>4</v>
      </c>
      <c r="J49">
        <v>5</v>
      </c>
      <c r="K49">
        <v>5</v>
      </c>
      <c r="L49">
        <v>5</v>
      </c>
      <c r="M49">
        <v>3</v>
      </c>
      <c r="N49">
        <v>4</v>
      </c>
      <c r="O49">
        <v>3</v>
      </c>
      <c r="P49">
        <v>5</v>
      </c>
      <c r="Q49">
        <v>5</v>
      </c>
      <c r="R49">
        <v>4</v>
      </c>
      <c r="S49">
        <v>4</v>
      </c>
      <c r="T49">
        <v>4</v>
      </c>
      <c r="U49">
        <v>5</v>
      </c>
      <c r="V49">
        <v>3</v>
      </c>
      <c r="W49">
        <v>4</v>
      </c>
      <c r="X49">
        <v>4</v>
      </c>
      <c r="Y49">
        <v>2</v>
      </c>
      <c r="Z49">
        <v>4</v>
      </c>
      <c r="AA49">
        <v>2</v>
      </c>
      <c r="AB49">
        <v>4</v>
      </c>
      <c r="AC49">
        <v>4</v>
      </c>
      <c r="AD49">
        <v>3</v>
      </c>
      <c r="AE49">
        <v>5</v>
      </c>
      <c r="AF49">
        <v>2</v>
      </c>
      <c r="AG49">
        <v>5</v>
      </c>
      <c r="AH49">
        <v>2</v>
      </c>
      <c r="AI49">
        <v>2</v>
      </c>
      <c r="AJ49">
        <v>3</v>
      </c>
      <c r="AK49">
        <v>5</v>
      </c>
      <c r="AL49">
        <v>4</v>
      </c>
      <c r="AM49">
        <v>3</v>
      </c>
      <c r="AN49">
        <v>4</v>
      </c>
      <c r="AO49">
        <v>5</v>
      </c>
      <c r="AP49">
        <v>4</v>
      </c>
      <c r="AQ49">
        <v>5</v>
      </c>
      <c r="AR49">
        <v>5</v>
      </c>
      <c r="AS49">
        <v>5</v>
      </c>
      <c r="AT49">
        <v>5</v>
      </c>
      <c r="AU49">
        <v>5</v>
      </c>
      <c r="AV49">
        <v>5</v>
      </c>
      <c r="AW49">
        <v>4</v>
      </c>
      <c r="AX49">
        <v>3</v>
      </c>
      <c r="AY49">
        <v>5</v>
      </c>
      <c r="AZ49">
        <v>3</v>
      </c>
      <c r="BA49">
        <v>4</v>
      </c>
      <c r="BB49">
        <v>5</v>
      </c>
      <c r="BC49">
        <v>4</v>
      </c>
      <c r="BD49">
        <v>5</v>
      </c>
      <c r="BE49">
        <v>5</v>
      </c>
      <c r="BF49">
        <v>2</v>
      </c>
      <c r="BG49">
        <v>4</v>
      </c>
      <c r="BH49">
        <v>4</v>
      </c>
      <c r="BI49">
        <v>4</v>
      </c>
      <c r="BJ49">
        <v>5</v>
      </c>
      <c r="BK49">
        <v>4</v>
      </c>
      <c r="BL49">
        <v>4</v>
      </c>
      <c r="BM49">
        <v>5</v>
      </c>
      <c r="BN49">
        <v>4</v>
      </c>
      <c r="BO49">
        <v>4</v>
      </c>
      <c r="BP49">
        <v>5</v>
      </c>
      <c r="BQ49">
        <v>5</v>
      </c>
      <c r="BR49">
        <v>4</v>
      </c>
      <c r="BS49">
        <v>5</v>
      </c>
      <c r="BT49">
        <v>4</v>
      </c>
      <c r="BU49">
        <v>5</v>
      </c>
      <c r="BV49">
        <v>4</v>
      </c>
      <c r="BW49">
        <v>4</v>
      </c>
      <c r="BX49">
        <v>4</v>
      </c>
      <c r="BY49">
        <v>5</v>
      </c>
      <c r="BZ49">
        <v>4</v>
      </c>
      <c r="CA49">
        <v>4</v>
      </c>
      <c r="CB49">
        <v>4</v>
      </c>
      <c r="CC49">
        <v>5</v>
      </c>
      <c r="CD49">
        <v>4</v>
      </c>
      <c r="CE49">
        <v>4</v>
      </c>
      <c r="CF49">
        <v>4</v>
      </c>
      <c r="CG49">
        <v>3</v>
      </c>
      <c r="CH49">
        <v>4</v>
      </c>
      <c r="CI49">
        <v>5</v>
      </c>
      <c r="CJ49">
        <v>4</v>
      </c>
      <c r="CK49">
        <v>1</v>
      </c>
      <c r="CL49">
        <v>4</v>
      </c>
      <c r="CM49">
        <v>4</v>
      </c>
      <c r="CN49">
        <v>4</v>
      </c>
      <c r="CO49">
        <v>5</v>
      </c>
      <c r="CP49">
        <v>4</v>
      </c>
      <c r="CQ49">
        <v>5</v>
      </c>
      <c r="CR49">
        <v>3</v>
      </c>
      <c r="CS49">
        <v>5</v>
      </c>
      <c r="CT49">
        <v>5</v>
      </c>
      <c r="CU49">
        <v>3</v>
      </c>
      <c r="CV49">
        <v>4</v>
      </c>
      <c r="CW49">
        <v>4</v>
      </c>
      <c r="CX49">
        <v>4</v>
      </c>
      <c r="CY49">
        <v>5</v>
      </c>
      <c r="CZ49">
        <v>3</v>
      </c>
      <c r="DA49">
        <v>5</v>
      </c>
      <c r="DB49">
        <v>5</v>
      </c>
      <c r="DC49">
        <v>4</v>
      </c>
      <c r="DD49">
        <v>5</v>
      </c>
      <c r="DE49">
        <v>4</v>
      </c>
      <c r="DF49">
        <v>4</v>
      </c>
      <c r="DG49">
        <v>4</v>
      </c>
      <c r="DH49">
        <v>4</v>
      </c>
      <c r="DI49">
        <v>5</v>
      </c>
      <c r="DJ49">
        <v>5</v>
      </c>
      <c r="DK49">
        <v>4</v>
      </c>
      <c r="DL49">
        <v>3</v>
      </c>
      <c r="DM49">
        <v>5</v>
      </c>
      <c r="DN49">
        <v>4</v>
      </c>
      <c r="DO49">
        <v>4</v>
      </c>
      <c r="DP49">
        <v>4</v>
      </c>
      <c r="DQ49">
        <v>3</v>
      </c>
      <c r="DR49">
        <v>4</v>
      </c>
      <c r="DS49">
        <v>4</v>
      </c>
      <c r="DT49">
        <v>5</v>
      </c>
      <c r="DU49">
        <v>4</v>
      </c>
      <c r="DV49">
        <v>4</v>
      </c>
      <c r="DW49">
        <v>4</v>
      </c>
      <c r="DX49">
        <v>4</v>
      </c>
      <c r="DY49">
        <v>5</v>
      </c>
      <c r="DZ49">
        <v>5</v>
      </c>
      <c r="EA49">
        <v>3</v>
      </c>
      <c r="EB49">
        <v>5</v>
      </c>
      <c r="EC49">
        <v>5</v>
      </c>
      <c r="ED49">
        <v>2</v>
      </c>
      <c r="EE49">
        <v>3</v>
      </c>
      <c r="EF49">
        <v>4</v>
      </c>
      <c r="EG49">
        <v>4</v>
      </c>
      <c r="EH49">
        <v>4</v>
      </c>
      <c r="EI49">
        <v>3</v>
      </c>
      <c r="EJ49">
        <v>5</v>
      </c>
      <c r="EK49">
        <v>5</v>
      </c>
      <c r="EL49">
        <v>4</v>
      </c>
      <c r="EM49">
        <v>3</v>
      </c>
      <c r="EN49">
        <v>4</v>
      </c>
      <c r="EO49">
        <v>5</v>
      </c>
      <c r="EP49">
        <v>4</v>
      </c>
      <c r="EQ49">
        <v>3</v>
      </c>
      <c r="ER49">
        <v>3</v>
      </c>
      <c r="ES49">
        <v>5</v>
      </c>
      <c r="ET49">
        <v>5</v>
      </c>
      <c r="EU49">
        <v>3</v>
      </c>
      <c r="EV49">
        <v>4</v>
      </c>
      <c r="EW49">
        <v>3</v>
      </c>
      <c r="EX49">
        <v>5</v>
      </c>
      <c r="EY49">
        <v>3</v>
      </c>
      <c r="EZ49">
        <v>5</v>
      </c>
      <c r="FA49">
        <v>4</v>
      </c>
      <c r="FB49">
        <v>3</v>
      </c>
      <c r="FC49">
        <v>3</v>
      </c>
      <c r="FD49">
        <v>4</v>
      </c>
      <c r="FE49">
        <v>4</v>
      </c>
      <c r="FF49">
        <v>4</v>
      </c>
      <c r="FG49">
        <v>5</v>
      </c>
      <c r="FH49">
        <v>4</v>
      </c>
      <c r="FI49">
        <v>3</v>
      </c>
      <c r="FJ49">
        <v>4</v>
      </c>
      <c r="FK49">
        <v>4</v>
      </c>
      <c r="FL49">
        <v>5</v>
      </c>
      <c r="FM49">
        <v>2</v>
      </c>
      <c r="FN49">
        <v>3</v>
      </c>
      <c r="FO49">
        <v>4</v>
      </c>
      <c r="FP49">
        <v>4</v>
      </c>
      <c r="FQ49">
        <v>1</v>
      </c>
      <c r="FR49">
        <v>4</v>
      </c>
      <c r="FS49">
        <v>5</v>
      </c>
      <c r="FT49">
        <v>4</v>
      </c>
      <c r="FU49">
        <v>5</v>
      </c>
      <c r="FV49">
        <v>2</v>
      </c>
      <c r="FW49">
        <v>5</v>
      </c>
      <c r="FX49">
        <v>5</v>
      </c>
      <c r="FY49">
        <v>5</v>
      </c>
      <c r="FZ49">
        <v>3</v>
      </c>
      <c r="GA49">
        <v>3</v>
      </c>
      <c r="GB49">
        <v>4</v>
      </c>
      <c r="GC49">
        <v>3</v>
      </c>
      <c r="GD49">
        <v>3</v>
      </c>
      <c r="GE49">
        <v>5</v>
      </c>
      <c r="GF49">
        <v>4</v>
      </c>
      <c r="GG49">
        <v>5</v>
      </c>
      <c r="GH49">
        <v>4</v>
      </c>
      <c r="GI49">
        <v>4</v>
      </c>
      <c r="GJ49">
        <v>5</v>
      </c>
      <c r="GK49">
        <v>4</v>
      </c>
      <c r="GL49">
        <v>5</v>
      </c>
      <c r="GM49">
        <v>5</v>
      </c>
      <c r="GN49">
        <v>5</v>
      </c>
      <c r="GO49">
        <v>5</v>
      </c>
      <c r="GP49">
        <v>5</v>
      </c>
      <c r="GQ49">
        <v>4</v>
      </c>
      <c r="GR49">
        <v>4</v>
      </c>
      <c r="GS49">
        <v>4</v>
      </c>
      <c r="GT49">
        <v>3</v>
      </c>
      <c r="GU49">
        <v>4</v>
      </c>
      <c r="GV49">
        <v>5</v>
      </c>
      <c r="GW49">
        <v>5</v>
      </c>
      <c r="GX49">
        <v>4</v>
      </c>
      <c r="GY49">
        <v>4</v>
      </c>
      <c r="GZ49">
        <v>3</v>
      </c>
      <c r="HA49">
        <v>4</v>
      </c>
      <c r="HB49">
        <v>5</v>
      </c>
      <c r="HC49">
        <v>3</v>
      </c>
      <c r="HD49">
        <v>4</v>
      </c>
      <c r="HE49">
        <v>5</v>
      </c>
      <c r="HF49">
        <v>4</v>
      </c>
      <c r="HG49">
        <v>5</v>
      </c>
      <c r="HH49">
        <v>4</v>
      </c>
      <c r="HI49">
        <v>4</v>
      </c>
      <c r="HJ49">
        <v>2</v>
      </c>
      <c r="HK49">
        <v>5</v>
      </c>
      <c r="HL49">
        <v>4</v>
      </c>
      <c r="HM49">
        <v>4</v>
      </c>
      <c r="HN49">
        <v>4</v>
      </c>
      <c r="HO49">
        <v>3</v>
      </c>
      <c r="HP49">
        <v>5</v>
      </c>
      <c r="HQ49">
        <v>3</v>
      </c>
      <c r="HR49">
        <v>5</v>
      </c>
      <c r="HS49">
        <v>3</v>
      </c>
      <c r="HT49">
        <v>5</v>
      </c>
      <c r="HU49">
        <v>5</v>
      </c>
      <c r="HV49">
        <v>5</v>
      </c>
      <c r="HW49">
        <v>2</v>
      </c>
      <c r="HX49">
        <v>4</v>
      </c>
      <c r="HY49">
        <v>5</v>
      </c>
      <c r="HZ49">
        <v>5</v>
      </c>
      <c r="IA49">
        <v>3</v>
      </c>
      <c r="IB49">
        <v>5</v>
      </c>
      <c r="IC49">
        <v>4</v>
      </c>
      <c r="ID49">
        <v>4</v>
      </c>
      <c r="IE49">
        <v>4</v>
      </c>
      <c r="IF49">
        <v>4</v>
      </c>
      <c r="IG49">
        <v>3</v>
      </c>
      <c r="IH49">
        <v>2</v>
      </c>
      <c r="II49">
        <v>5</v>
      </c>
      <c r="IJ49">
        <v>2</v>
      </c>
      <c r="IK49">
        <v>4</v>
      </c>
      <c r="IL49">
        <v>4</v>
      </c>
      <c r="IM49">
        <v>4</v>
      </c>
      <c r="IN49">
        <v>3</v>
      </c>
      <c r="IO49">
        <v>4</v>
      </c>
      <c r="IP49">
        <v>3</v>
      </c>
      <c r="IQ49">
        <v>4</v>
      </c>
      <c r="IR49">
        <v>5</v>
      </c>
      <c r="IS49">
        <v>4</v>
      </c>
      <c r="IT49">
        <v>4</v>
      </c>
      <c r="IU49">
        <v>3</v>
      </c>
      <c r="IV49">
        <v>5</v>
      </c>
      <c r="IW49">
        <v>4</v>
      </c>
      <c r="IX49">
        <v>5</v>
      </c>
      <c r="IY49">
        <v>5</v>
      </c>
      <c r="IZ49">
        <v>4</v>
      </c>
      <c r="JA49">
        <v>5</v>
      </c>
      <c r="JB49">
        <v>4</v>
      </c>
      <c r="JC49">
        <v>4</v>
      </c>
      <c r="JD49">
        <v>3</v>
      </c>
      <c r="JE49">
        <v>4</v>
      </c>
      <c r="JF49">
        <v>5</v>
      </c>
      <c r="JG49">
        <v>5</v>
      </c>
      <c r="JH49">
        <v>3</v>
      </c>
      <c r="JI49">
        <v>4</v>
      </c>
      <c r="JJ49">
        <v>4</v>
      </c>
      <c r="JL49">
        <f t="shared" si="5"/>
        <v>94</v>
      </c>
      <c r="JM49">
        <f t="shared" si="6"/>
        <v>116</v>
      </c>
      <c r="JN49">
        <f t="shared" si="7"/>
        <v>44</v>
      </c>
      <c r="JO49">
        <f t="shared" si="8"/>
        <v>13</v>
      </c>
      <c r="JP49">
        <f t="shared" si="9"/>
        <v>2</v>
      </c>
    </row>
    <row r="50" spans="1:276">
      <c r="A50" t="s">
        <v>1211</v>
      </c>
      <c r="B50">
        <v>5</v>
      </c>
      <c r="C50">
        <v>4</v>
      </c>
      <c r="D50">
        <v>4</v>
      </c>
      <c r="E50">
        <v>4</v>
      </c>
      <c r="F50">
        <v>5</v>
      </c>
      <c r="G50">
        <v>4</v>
      </c>
      <c r="H50">
        <v>4</v>
      </c>
      <c r="I50">
        <v>4</v>
      </c>
      <c r="J50">
        <v>5</v>
      </c>
      <c r="K50">
        <v>5</v>
      </c>
      <c r="L50">
        <v>4</v>
      </c>
      <c r="M50">
        <v>2</v>
      </c>
      <c r="N50">
        <v>3</v>
      </c>
      <c r="O50">
        <v>3</v>
      </c>
      <c r="P50">
        <v>4</v>
      </c>
      <c r="Q50">
        <v>4</v>
      </c>
      <c r="R50">
        <v>5</v>
      </c>
      <c r="S50">
        <v>4</v>
      </c>
      <c r="T50">
        <v>4</v>
      </c>
      <c r="U50">
        <v>5</v>
      </c>
      <c r="V50">
        <v>3</v>
      </c>
      <c r="W50">
        <v>4</v>
      </c>
      <c r="X50">
        <v>5</v>
      </c>
      <c r="Y50">
        <v>2</v>
      </c>
      <c r="Z50">
        <v>5</v>
      </c>
      <c r="AA50">
        <v>3</v>
      </c>
      <c r="AB50">
        <v>4</v>
      </c>
      <c r="AC50">
        <v>5</v>
      </c>
      <c r="AD50">
        <v>3</v>
      </c>
      <c r="AE50">
        <v>5</v>
      </c>
      <c r="AF50">
        <v>2</v>
      </c>
      <c r="AG50">
        <v>5</v>
      </c>
      <c r="AH50">
        <v>2</v>
      </c>
      <c r="AI50">
        <v>2</v>
      </c>
      <c r="AJ50">
        <v>3</v>
      </c>
      <c r="AK50">
        <v>4</v>
      </c>
      <c r="AL50">
        <v>5</v>
      </c>
      <c r="AM50">
        <v>1</v>
      </c>
      <c r="AN50">
        <v>4</v>
      </c>
      <c r="AO50">
        <v>5</v>
      </c>
      <c r="AP50">
        <v>4</v>
      </c>
      <c r="AQ50">
        <v>5</v>
      </c>
      <c r="AR50">
        <v>3</v>
      </c>
      <c r="AS50">
        <v>4</v>
      </c>
      <c r="AT50">
        <v>5</v>
      </c>
      <c r="AU50">
        <v>4</v>
      </c>
      <c r="AV50">
        <v>5</v>
      </c>
      <c r="AW50">
        <v>4</v>
      </c>
      <c r="AX50">
        <v>4</v>
      </c>
      <c r="AY50">
        <v>4</v>
      </c>
      <c r="AZ50">
        <v>4</v>
      </c>
      <c r="BA50">
        <v>5</v>
      </c>
      <c r="BB50">
        <v>5</v>
      </c>
      <c r="BC50">
        <v>4</v>
      </c>
      <c r="BD50">
        <v>5</v>
      </c>
      <c r="BE50">
        <v>4</v>
      </c>
      <c r="BF50">
        <v>2</v>
      </c>
      <c r="BG50">
        <v>5</v>
      </c>
      <c r="BH50">
        <v>4</v>
      </c>
      <c r="BI50">
        <v>3</v>
      </c>
      <c r="BJ50">
        <v>5</v>
      </c>
      <c r="BK50">
        <v>5</v>
      </c>
      <c r="BL50">
        <v>5</v>
      </c>
      <c r="BM50">
        <v>5</v>
      </c>
      <c r="BN50">
        <v>2</v>
      </c>
      <c r="BO50">
        <v>5</v>
      </c>
      <c r="BP50">
        <v>3</v>
      </c>
      <c r="BQ50">
        <v>3</v>
      </c>
      <c r="BR50">
        <v>4</v>
      </c>
      <c r="BS50">
        <v>5</v>
      </c>
      <c r="BT50">
        <v>4</v>
      </c>
      <c r="BU50">
        <v>5</v>
      </c>
      <c r="BV50">
        <v>5</v>
      </c>
      <c r="BW50">
        <v>4</v>
      </c>
      <c r="BX50">
        <v>3</v>
      </c>
      <c r="BY50">
        <v>5</v>
      </c>
      <c r="BZ50">
        <v>4</v>
      </c>
      <c r="CA50">
        <v>3</v>
      </c>
      <c r="CB50">
        <v>4</v>
      </c>
      <c r="CC50">
        <v>5</v>
      </c>
      <c r="CD50">
        <v>5</v>
      </c>
      <c r="CE50">
        <v>5</v>
      </c>
      <c r="CF50">
        <v>4</v>
      </c>
      <c r="CG50">
        <v>3</v>
      </c>
      <c r="CH50">
        <v>5</v>
      </c>
      <c r="CI50">
        <v>5</v>
      </c>
      <c r="CJ50">
        <v>1</v>
      </c>
      <c r="CK50">
        <v>3</v>
      </c>
      <c r="CL50">
        <v>5</v>
      </c>
      <c r="CM50">
        <v>4</v>
      </c>
      <c r="CN50">
        <v>5</v>
      </c>
      <c r="CO50">
        <v>5</v>
      </c>
      <c r="CP50">
        <v>4</v>
      </c>
      <c r="CQ50">
        <v>5</v>
      </c>
      <c r="CR50">
        <v>2</v>
      </c>
      <c r="CS50">
        <v>5</v>
      </c>
      <c r="CT50">
        <v>5</v>
      </c>
      <c r="CU50">
        <v>3</v>
      </c>
      <c r="CV50">
        <v>4</v>
      </c>
      <c r="CW50">
        <v>3</v>
      </c>
      <c r="CX50">
        <v>4</v>
      </c>
      <c r="CY50">
        <v>3</v>
      </c>
      <c r="CZ50">
        <v>3</v>
      </c>
      <c r="DA50">
        <v>4</v>
      </c>
      <c r="DB50">
        <v>5</v>
      </c>
      <c r="DC50">
        <v>5</v>
      </c>
      <c r="DD50">
        <v>4</v>
      </c>
      <c r="DE50">
        <v>4</v>
      </c>
      <c r="DF50">
        <v>5</v>
      </c>
      <c r="DG50">
        <v>5</v>
      </c>
      <c r="DH50">
        <v>4</v>
      </c>
      <c r="DI50">
        <v>4</v>
      </c>
      <c r="DJ50">
        <v>5</v>
      </c>
      <c r="DK50">
        <v>4</v>
      </c>
      <c r="DL50">
        <v>4</v>
      </c>
      <c r="DM50">
        <v>4</v>
      </c>
      <c r="DN50">
        <v>3</v>
      </c>
      <c r="DO50">
        <v>5</v>
      </c>
      <c r="DP50">
        <v>5</v>
      </c>
      <c r="DQ50">
        <v>5</v>
      </c>
      <c r="DR50">
        <v>3</v>
      </c>
      <c r="DS50">
        <v>5</v>
      </c>
      <c r="DT50">
        <v>4</v>
      </c>
      <c r="DU50">
        <v>5</v>
      </c>
      <c r="DV50">
        <v>4</v>
      </c>
      <c r="DW50">
        <v>4</v>
      </c>
      <c r="DX50">
        <v>5</v>
      </c>
      <c r="DY50">
        <v>4</v>
      </c>
      <c r="DZ50">
        <v>4</v>
      </c>
      <c r="EA50">
        <v>4</v>
      </c>
      <c r="EB50">
        <v>3</v>
      </c>
      <c r="EC50">
        <v>1</v>
      </c>
      <c r="ED50">
        <v>2</v>
      </c>
      <c r="EE50">
        <v>3</v>
      </c>
      <c r="EF50">
        <v>2</v>
      </c>
      <c r="EG50">
        <v>3</v>
      </c>
      <c r="EH50">
        <v>2</v>
      </c>
      <c r="EI50">
        <v>4</v>
      </c>
      <c r="EJ50">
        <v>5</v>
      </c>
      <c r="EK50">
        <v>5</v>
      </c>
      <c r="EL50">
        <v>3</v>
      </c>
      <c r="EM50">
        <v>4</v>
      </c>
      <c r="EN50">
        <v>4</v>
      </c>
      <c r="EO50">
        <v>4</v>
      </c>
      <c r="EP50">
        <v>4</v>
      </c>
      <c r="EQ50">
        <v>3</v>
      </c>
      <c r="ER50">
        <v>3</v>
      </c>
      <c r="ES50">
        <v>5</v>
      </c>
      <c r="ET50">
        <v>5</v>
      </c>
      <c r="EU50">
        <v>4</v>
      </c>
      <c r="EV50">
        <v>5</v>
      </c>
      <c r="EW50">
        <v>2</v>
      </c>
      <c r="EX50">
        <v>5</v>
      </c>
      <c r="EY50">
        <v>3</v>
      </c>
      <c r="EZ50">
        <v>5</v>
      </c>
      <c r="FA50">
        <v>3</v>
      </c>
      <c r="FB50">
        <v>3</v>
      </c>
      <c r="FC50">
        <v>5</v>
      </c>
      <c r="FD50">
        <v>4</v>
      </c>
      <c r="FE50">
        <v>4</v>
      </c>
      <c r="FF50">
        <v>4</v>
      </c>
      <c r="FG50">
        <v>5</v>
      </c>
      <c r="FH50">
        <v>4</v>
      </c>
      <c r="FI50">
        <v>2</v>
      </c>
      <c r="FJ50">
        <v>3</v>
      </c>
      <c r="FK50">
        <v>5</v>
      </c>
      <c r="FL50">
        <v>4</v>
      </c>
      <c r="FM50">
        <v>3</v>
      </c>
      <c r="FN50">
        <v>3</v>
      </c>
      <c r="FO50">
        <v>5</v>
      </c>
      <c r="FP50">
        <v>4</v>
      </c>
      <c r="FQ50">
        <v>1</v>
      </c>
      <c r="FR50">
        <v>3</v>
      </c>
      <c r="FS50">
        <v>5</v>
      </c>
      <c r="FT50">
        <v>4</v>
      </c>
      <c r="FU50">
        <v>4</v>
      </c>
      <c r="FV50">
        <v>3</v>
      </c>
      <c r="FW50">
        <v>4</v>
      </c>
      <c r="FX50">
        <v>4</v>
      </c>
      <c r="FY50">
        <v>5</v>
      </c>
      <c r="FZ50">
        <v>3</v>
      </c>
      <c r="GA50">
        <v>3</v>
      </c>
      <c r="GB50">
        <v>4</v>
      </c>
      <c r="GC50">
        <v>3</v>
      </c>
      <c r="GD50">
        <v>3</v>
      </c>
      <c r="GE50">
        <v>5</v>
      </c>
      <c r="GF50">
        <v>3</v>
      </c>
      <c r="GG50">
        <v>5</v>
      </c>
      <c r="GH50">
        <v>5</v>
      </c>
      <c r="GI50">
        <v>5</v>
      </c>
      <c r="GJ50">
        <v>5</v>
      </c>
      <c r="GK50">
        <v>5</v>
      </c>
      <c r="GL50">
        <v>4</v>
      </c>
      <c r="GM50">
        <v>4</v>
      </c>
      <c r="GN50">
        <v>3</v>
      </c>
      <c r="GO50">
        <v>5</v>
      </c>
      <c r="GP50">
        <v>5</v>
      </c>
      <c r="GQ50">
        <v>3</v>
      </c>
      <c r="GR50">
        <v>5</v>
      </c>
      <c r="GS50">
        <v>4</v>
      </c>
      <c r="GT50">
        <v>3</v>
      </c>
      <c r="GU50">
        <v>3</v>
      </c>
      <c r="GV50">
        <v>4</v>
      </c>
      <c r="GW50">
        <v>5</v>
      </c>
      <c r="GX50">
        <v>5</v>
      </c>
      <c r="GY50">
        <v>5</v>
      </c>
      <c r="GZ50">
        <v>2</v>
      </c>
      <c r="HA50">
        <v>3</v>
      </c>
      <c r="HB50">
        <v>5</v>
      </c>
      <c r="HC50">
        <v>2</v>
      </c>
      <c r="HD50">
        <v>4</v>
      </c>
      <c r="HE50">
        <v>5</v>
      </c>
      <c r="HF50">
        <v>3</v>
      </c>
      <c r="HG50">
        <v>5</v>
      </c>
      <c r="HH50">
        <v>4</v>
      </c>
      <c r="HI50">
        <v>4</v>
      </c>
      <c r="HJ50">
        <v>2</v>
      </c>
      <c r="HK50">
        <v>5</v>
      </c>
      <c r="HL50">
        <v>4</v>
      </c>
      <c r="HM50">
        <v>4</v>
      </c>
      <c r="HN50">
        <v>4</v>
      </c>
      <c r="HO50">
        <v>3</v>
      </c>
      <c r="HP50">
        <v>5</v>
      </c>
      <c r="HQ50">
        <v>4</v>
      </c>
      <c r="HR50">
        <v>5</v>
      </c>
      <c r="HS50">
        <v>4</v>
      </c>
      <c r="HT50">
        <v>5</v>
      </c>
      <c r="HU50">
        <v>5</v>
      </c>
      <c r="HV50">
        <v>5</v>
      </c>
      <c r="HW50">
        <v>2</v>
      </c>
      <c r="HX50">
        <v>4</v>
      </c>
      <c r="HY50">
        <v>4</v>
      </c>
      <c r="HZ50">
        <v>5</v>
      </c>
      <c r="IA50">
        <v>1</v>
      </c>
      <c r="IB50">
        <v>5</v>
      </c>
      <c r="IC50">
        <v>4</v>
      </c>
      <c r="ID50">
        <v>4</v>
      </c>
      <c r="IE50">
        <v>4</v>
      </c>
      <c r="IF50">
        <v>4</v>
      </c>
      <c r="IG50">
        <v>3</v>
      </c>
      <c r="IH50">
        <v>3</v>
      </c>
      <c r="II50">
        <v>5</v>
      </c>
      <c r="IJ50">
        <v>3</v>
      </c>
      <c r="IK50">
        <v>4</v>
      </c>
      <c r="IL50">
        <v>3</v>
      </c>
      <c r="IM50">
        <v>5</v>
      </c>
      <c r="IN50">
        <v>4</v>
      </c>
      <c r="IO50">
        <v>4</v>
      </c>
      <c r="IP50">
        <v>3</v>
      </c>
      <c r="IQ50">
        <v>4</v>
      </c>
      <c r="IR50">
        <v>4</v>
      </c>
      <c r="IS50">
        <v>5</v>
      </c>
      <c r="IT50">
        <v>4</v>
      </c>
      <c r="IU50">
        <v>3</v>
      </c>
      <c r="IV50">
        <v>5</v>
      </c>
      <c r="IW50">
        <v>4</v>
      </c>
      <c r="IX50">
        <v>5</v>
      </c>
      <c r="IY50">
        <v>5</v>
      </c>
      <c r="IZ50">
        <v>3</v>
      </c>
      <c r="JA50">
        <v>5</v>
      </c>
      <c r="JB50">
        <v>4</v>
      </c>
      <c r="JC50">
        <v>3</v>
      </c>
      <c r="JD50">
        <v>3</v>
      </c>
      <c r="JE50">
        <v>3</v>
      </c>
      <c r="JF50">
        <v>1</v>
      </c>
      <c r="JG50">
        <v>5</v>
      </c>
      <c r="JH50">
        <v>3</v>
      </c>
      <c r="JI50">
        <v>3</v>
      </c>
      <c r="JJ50">
        <v>4</v>
      </c>
      <c r="JL50">
        <f t="shared" si="5"/>
        <v>95</v>
      </c>
      <c r="JM50">
        <f t="shared" si="6"/>
        <v>93</v>
      </c>
      <c r="JN50">
        <f t="shared" si="7"/>
        <v>58</v>
      </c>
      <c r="JO50">
        <f t="shared" si="8"/>
        <v>17</v>
      </c>
      <c r="JP50">
        <f t="shared" si="9"/>
        <v>6</v>
      </c>
    </row>
    <row r="51" spans="1:276">
      <c r="A51" t="s">
        <v>1212</v>
      </c>
      <c r="B51">
        <v>5</v>
      </c>
      <c r="C51">
        <v>4</v>
      </c>
      <c r="D51">
        <v>4</v>
      </c>
      <c r="E51">
        <v>4</v>
      </c>
      <c r="F51">
        <v>5</v>
      </c>
      <c r="G51">
        <v>3</v>
      </c>
      <c r="H51">
        <v>4</v>
      </c>
      <c r="I51">
        <v>4</v>
      </c>
      <c r="J51">
        <v>5</v>
      </c>
      <c r="K51">
        <v>5</v>
      </c>
      <c r="L51">
        <v>5</v>
      </c>
      <c r="M51">
        <v>4</v>
      </c>
      <c r="N51">
        <v>4</v>
      </c>
      <c r="O51">
        <v>3</v>
      </c>
      <c r="P51">
        <v>5</v>
      </c>
      <c r="Q51">
        <v>4</v>
      </c>
      <c r="R51">
        <v>4</v>
      </c>
      <c r="S51">
        <v>4</v>
      </c>
      <c r="T51">
        <v>5</v>
      </c>
      <c r="U51">
        <v>5</v>
      </c>
      <c r="V51">
        <v>3</v>
      </c>
      <c r="W51">
        <v>4</v>
      </c>
      <c r="X51">
        <v>5</v>
      </c>
      <c r="Y51">
        <v>3</v>
      </c>
      <c r="Z51">
        <v>4</v>
      </c>
      <c r="AA51">
        <v>3</v>
      </c>
      <c r="AB51">
        <v>4</v>
      </c>
      <c r="AC51">
        <v>3</v>
      </c>
      <c r="AD51">
        <v>3</v>
      </c>
      <c r="AE51">
        <v>5</v>
      </c>
      <c r="AF51">
        <v>2</v>
      </c>
      <c r="AG51">
        <v>5</v>
      </c>
      <c r="AH51">
        <v>2</v>
      </c>
      <c r="AI51">
        <v>2</v>
      </c>
      <c r="AJ51">
        <v>4</v>
      </c>
      <c r="AK51">
        <v>5</v>
      </c>
      <c r="AL51">
        <v>5</v>
      </c>
      <c r="AM51">
        <v>3</v>
      </c>
      <c r="AN51">
        <v>4</v>
      </c>
      <c r="AO51">
        <v>4</v>
      </c>
      <c r="AP51">
        <v>4</v>
      </c>
      <c r="AQ51">
        <v>5</v>
      </c>
      <c r="AR51">
        <v>4</v>
      </c>
      <c r="AS51">
        <v>4</v>
      </c>
      <c r="AT51">
        <v>2</v>
      </c>
      <c r="AU51">
        <v>4</v>
      </c>
      <c r="AV51">
        <v>5</v>
      </c>
      <c r="AW51">
        <v>4</v>
      </c>
      <c r="AX51">
        <v>4</v>
      </c>
      <c r="AY51">
        <v>5</v>
      </c>
      <c r="AZ51">
        <v>4</v>
      </c>
      <c r="BA51">
        <v>5</v>
      </c>
      <c r="BB51">
        <v>5</v>
      </c>
      <c r="BC51">
        <v>4</v>
      </c>
      <c r="BD51">
        <v>5</v>
      </c>
      <c r="BE51">
        <v>5</v>
      </c>
      <c r="BF51">
        <v>3</v>
      </c>
      <c r="BG51">
        <v>5</v>
      </c>
      <c r="BH51">
        <v>4</v>
      </c>
      <c r="BI51">
        <v>4</v>
      </c>
      <c r="BJ51">
        <v>4</v>
      </c>
      <c r="BK51">
        <v>5</v>
      </c>
      <c r="BL51">
        <v>5</v>
      </c>
      <c r="BM51">
        <v>5</v>
      </c>
      <c r="BN51">
        <v>3</v>
      </c>
      <c r="BO51">
        <v>5</v>
      </c>
      <c r="BP51">
        <v>4</v>
      </c>
      <c r="BQ51">
        <v>4</v>
      </c>
      <c r="BR51">
        <v>3</v>
      </c>
      <c r="BS51">
        <v>5</v>
      </c>
      <c r="BT51">
        <v>4</v>
      </c>
      <c r="BU51">
        <v>5</v>
      </c>
      <c r="BV51">
        <v>4</v>
      </c>
      <c r="BW51">
        <v>4</v>
      </c>
      <c r="BX51">
        <v>3</v>
      </c>
      <c r="BY51">
        <v>5</v>
      </c>
      <c r="BZ51">
        <v>4</v>
      </c>
      <c r="CA51">
        <v>4</v>
      </c>
      <c r="CB51">
        <v>5</v>
      </c>
      <c r="CC51">
        <v>5</v>
      </c>
      <c r="CD51">
        <v>4</v>
      </c>
      <c r="CE51">
        <v>5</v>
      </c>
      <c r="CF51">
        <v>4</v>
      </c>
      <c r="CG51">
        <v>3</v>
      </c>
      <c r="CH51">
        <v>5</v>
      </c>
      <c r="CI51">
        <v>5</v>
      </c>
      <c r="CJ51">
        <v>3</v>
      </c>
      <c r="CK51">
        <v>2</v>
      </c>
      <c r="CL51">
        <v>4</v>
      </c>
      <c r="CM51">
        <v>4</v>
      </c>
      <c r="CN51">
        <v>4</v>
      </c>
      <c r="CO51">
        <v>5</v>
      </c>
      <c r="CP51">
        <v>4</v>
      </c>
      <c r="CQ51">
        <v>4</v>
      </c>
      <c r="CR51">
        <v>2</v>
      </c>
      <c r="CS51">
        <v>5</v>
      </c>
      <c r="CT51">
        <v>4</v>
      </c>
      <c r="CU51">
        <v>3</v>
      </c>
      <c r="CV51">
        <v>4</v>
      </c>
      <c r="CW51">
        <v>3</v>
      </c>
      <c r="CX51">
        <v>4</v>
      </c>
      <c r="CY51">
        <v>5</v>
      </c>
      <c r="CZ51">
        <v>4</v>
      </c>
      <c r="DA51">
        <v>4</v>
      </c>
      <c r="DB51">
        <v>5</v>
      </c>
      <c r="DC51">
        <v>5</v>
      </c>
      <c r="DD51">
        <v>5</v>
      </c>
      <c r="DE51">
        <v>4</v>
      </c>
      <c r="DF51">
        <v>4</v>
      </c>
      <c r="DG51">
        <v>5</v>
      </c>
      <c r="DH51">
        <v>4</v>
      </c>
      <c r="DI51">
        <v>4</v>
      </c>
      <c r="DJ51">
        <v>5</v>
      </c>
      <c r="DK51">
        <v>4</v>
      </c>
      <c r="DL51">
        <v>4</v>
      </c>
      <c r="DM51">
        <v>4</v>
      </c>
      <c r="DN51">
        <v>4</v>
      </c>
      <c r="DO51">
        <v>4</v>
      </c>
      <c r="DP51">
        <v>4</v>
      </c>
      <c r="DQ51">
        <v>4</v>
      </c>
      <c r="DR51">
        <v>2</v>
      </c>
      <c r="DS51">
        <v>5</v>
      </c>
      <c r="DT51">
        <v>5</v>
      </c>
      <c r="DU51">
        <v>4</v>
      </c>
      <c r="DV51">
        <v>4</v>
      </c>
      <c r="DW51">
        <v>4</v>
      </c>
      <c r="DX51">
        <v>5</v>
      </c>
      <c r="DY51">
        <v>4</v>
      </c>
      <c r="DZ51">
        <v>5</v>
      </c>
      <c r="EA51">
        <v>4</v>
      </c>
      <c r="EB51">
        <v>3</v>
      </c>
      <c r="EC51">
        <v>1</v>
      </c>
      <c r="ED51">
        <v>3</v>
      </c>
      <c r="EE51">
        <v>3</v>
      </c>
      <c r="EF51">
        <v>3</v>
      </c>
      <c r="EG51">
        <v>3</v>
      </c>
      <c r="EH51">
        <v>3</v>
      </c>
      <c r="EI51">
        <v>4</v>
      </c>
      <c r="EJ51">
        <v>5</v>
      </c>
      <c r="EK51">
        <v>5</v>
      </c>
      <c r="EL51">
        <v>4</v>
      </c>
      <c r="EM51">
        <v>4</v>
      </c>
      <c r="EN51">
        <v>4</v>
      </c>
      <c r="EO51">
        <v>4</v>
      </c>
      <c r="EP51">
        <v>3</v>
      </c>
      <c r="EQ51">
        <v>3</v>
      </c>
      <c r="ER51">
        <v>3</v>
      </c>
      <c r="ES51">
        <v>4</v>
      </c>
      <c r="ET51">
        <v>5</v>
      </c>
      <c r="EU51">
        <v>3</v>
      </c>
      <c r="EV51">
        <v>5</v>
      </c>
      <c r="EW51">
        <v>2</v>
      </c>
      <c r="EX51">
        <v>5</v>
      </c>
      <c r="EY51">
        <v>3</v>
      </c>
      <c r="EZ51">
        <v>5</v>
      </c>
      <c r="FA51">
        <v>4</v>
      </c>
      <c r="FB51">
        <v>2</v>
      </c>
      <c r="FC51">
        <v>3</v>
      </c>
      <c r="FD51">
        <v>4</v>
      </c>
      <c r="FE51">
        <v>4</v>
      </c>
      <c r="FF51">
        <v>4</v>
      </c>
      <c r="FG51">
        <v>5</v>
      </c>
      <c r="FH51">
        <v>4</v>
      </c>
      <c r="FI51">
        <v>2</v>
      </c>
      <c r="FJ51">
        <v>2</v>
      </c>
      <c r="FK51">
        <v>3</v>
      </c>
      <c r="FL51">
        <v>5</v>
      </c>
      <c r="FM51">
        <v>3</v>
      </c>
      <c r="FN51">
        <v>3</v>
      </c>
      <c r="FO51">
        <v>4</v>
      </c>
      <c r="FP51">
        <v>4</v>
      </c>
      <c r="FQ51">
        <v>1</v>
      </c>
      <c r="FR51">
        <v>3</v>
      </c>
      <c r="FS51">
        <v>5</v>
      </c>
      <c r="FT51">
        <v>4</v>
      </c>
      <c r="FU51">
        <v>5</v>
      </c>
      <c r="FV51">
        <v>2</v>
      </c>
      <c r="FW51">
        <v>4</v>
      </c>
      <c r="FX51">
        <v>4</v>
      </c>
      <c r="FY51">
        <v>4</v>
      </c>
      <c r="FZ51">
        <v>3</v>
      </c>
      <c r="GA51">
        <v>3</v>
      </c>
      <c r="GB51">
        <v>3</v>
      </c>
      <c r="GC51">
        <v>3</v>
      </c>
      <c r="GD51">
        <v>3</v>
      </c>
      <c r="GE51">
        <v>5</v>
      </c>
      <c r="GF51">
        <v>4</v>
      </c>
      <c r="GG51">
        <v>3</v>
      </c>
      <c r="GH51">
        <v>5</v>
      </c>
      <c r="GI51">
        <v>5</v>
      </c>
      <c r="GJ51">
        <v>5</v>
      </c>
      <c r="GK51">
        <v>4</v>
      </c>
      <c r="GL51">
        <v>4</v>
      </c>
      <c r="GM51">
        <v>5</v>
      </c>
      <c r="GN51">
        <v>3</v>
      </c>
      <c r="GO51">
        <v>4</v>
      </c>
      <c r="GP51">
        <v>5</v>
      </c>
      <c r="GQ51">
        <v>3</v>
      </c>
      <c r="GR51">
        <v>5</v>
      </c>
      <c r="GS51">
        <v>4</v>
      </c>
      <c r="GT51">
        <v>2</v>
      </c>
      <c r="GU51">
        <v>4</v>
      </c>
      <c r="GV51">
        <v>4</v>
      </c>
      <c r="GW51">
        <v>5</v>
      </c>
      <c r="GX51">
        <v>5</v>
      </c>
      <c r="GY51">
        <v>4</v>
      </c>
      <c r="GZ51">
        <v>3</v>
      </c>
      <c r="HA51">
        <v>4</v>
      </c>
      <c r="HB51">
        <v>5</v>
      </c>
      <c r="HC51">
        <v>2</v>
      </c>
      <c r="HD51">
        <v>4</v>
      </c>
      <c r="HE51">
        <v>5</v>
      </c>
      <c r="HF51">
        <v>4</v>
      </c>
      <c r="HG51">
        <v>5</v>
      </c>
      <c r="HH51">
        <v>4</v>
      </c>
      <c r="HI51">
        <v>4</v>
      </c>
      <c r="HJ51">
        <v>2</v>
      </c>
      <c r="HK51">
        <v>5</v>
      </c>
      <c r="HL51">
        <v>4</v>
      </c>
      <c r="HM51">
        <v>4</v>
      </c>
      <c r="HN51">
        <v>3</v>
      </c>
      <c r="HO51">
        <v>3</v>
      </c>
      <c r="HP51">
        <v>5</v>
      </c>
      <c r="HQ51">
        <v>3</v>
      </c>
      <c r="HR51">
        <v>5</v>
      </c>
      <c r="HS51">
        <v>4</v>
      </c>
      <c r="HT51">
        <v>4</v>
      </c>
      <c r="HU51">
        <v>5</v>
      </c>
      <c r="HV51">
        <v>5</v>
      </c>
      <c r="HW51">
        <v>2</v>
      </c>
      <c r="HX51">
        <v>4</v>
      </c>
      <c r="HY51">
        <v>4</v>
      </c>
      <c r="HZ51">
        <v>5</v>
      </c>
      <c r="IA51">
        <v>3</v>
      </c>
      <c r="IB51">
        <v>4</v>
      </c>
      <c r="IC51">
        <v>3</v>
      </c>
      <c r="ID51">
        <v>4</v>
      </c>
      <c r="IE51">
        <v>4</v>
      </c>
      <c r="IF51">
        <v>4</v>
      </c>
      <c r="IG51">
        <v>3</v>
      </c>
      <c r="IH51">
        <v>3</v>
      </c>
      <c r="II51">
        <v>5</v>
      </c>
      <c r="IJ51">
        <v>4</v>
      </c>
      <c r="IK51">
        <v>5</v>
      </c>
      <c r="IL51">
        <v>4</v>
      </c>
      <c r="IM51">
        <v>5</v>
      </c>
      <c r="IN51">
        <v>2</v>
      </c>
      <c r="IO51">
        <v>3</v>
      </c>
      <c r="IP51">
        <v>3</v>
      </c>
      <c r="IQ51">
        <v>4</v>
      </c>
      <c r="IR51">
        <v>4</v>
      </c>
      <c r="IS51">
        <v>4</v>
      </c>
      <c r="IT51">
        <v>4</v>
      </c>
      <c r="IU51">
        <v>4</v>
      </c>
      <c r="IV51">
        <v>5</v>
      </c>
      <c r="IW51">
        <v>4</v>
      </c>
      <c r="IX51">
        <v>5</v>
      </c>
      <c r="IY51">
        <v>5</v>
      </c>
      <c r="IZ51">
        <v>3</v>
      </c>
      <c r="JA51">
        <v>5</v>
      </c>
      <c r="JB51">
        <v>4</v>
      </c>
      <c r="JC51">
        <v>4</v>
      </c>
      <c r="JD51">
        <v>4</v>
      </c>
      <c r="JE51">
        <v>3</v>
      </c>
      <c r="JF51">
        <v>4</v>
      </c>
      <c r="JG51">
        <v>5</v>
      </c>
      <c r="JH51">
        <v>4</v>
      </c>
      <c r="JI51">
        <v>3</v>
      </c>
      <c r="JJ51">
        <v>4</v>
      </c>
      <c r="JL51">
        <f t="shared" si="5"/>
        <v>81</v>
      </c>
      <c r="JM51">
        <f t="shared" si="6"/>
        <v>116</v>
      </c>
      <c r="JN51">
        <f t="shared" si="7"/>
        <v>53</v>
      </c>
      <c r="JO51">
        <f t="shared" si="8"/>
        <v>17</v>
      </c>
      <c r="JP51">
        <f t="shared" si="9"/>
        <v>2</v>
      </c>
    </row>
    <row r="52" spans="1:276">
      <c r="A52" t="s">
        <v>1213</v>
      </c>
      <c r="B52">
        <v>5</v>
      </c>
      <c r="C52">
        <v>4</v>
      </c>
      <c r="D52">
        <v>4</v>
      </c>
      <c r="E52">
        <v>4</v>
      </c>
      <c r="F52">
        <v>5</v>
      </c>
      <c r="G52">
        <v>5</v>
      </c>
      <c r="H52">
        <v>5</v>
      </c>
      <c r="I52">
        <v>4</v>
      </c>
      <c r="J52">
        <v>5</v>
      </c>
      <c r="K52">
        <v>5</v>
      </c>
      <c r="L52">
        <v>5</v>
      </c>
      <c r="M52">
        <v>3</v>
      </c>
      <c r="N52">
        <v>2</v>
      </c>
      <c r="O52">
        <v>3</v>
      </c>
      <c r="P52">
        <v>5</v>
      </c>
      <c r="Q52">
        <v>4</v>
      </c>
      <c r="R52">
        <v>3</v>
      </c>
      <c r="S52">
        <v>3</v>
      </c>
      <c r="T52">
        <v>3</v>
      </c>
      <c r="U52">
        <v>4</v>
      </c>
      <c r="V52">
        <v>3</v>
      </c>
      <c r="W52">
        <v>4</v>
      </c>
      <c r="X52">
        <v>4</v>
      </c>
      <c r="Y52">
        <v>1</v>
      </c>
      <c r="Z52">
        <v>3</v>
      </c>
      <c r="AA52">
        <v>3</v>
      </c>
      <c r="AB52">
        <v>4</v>
      </c>
      <c r="AC52">
        <v>3</v>
      </c>
      <c r="AD52">
        <v>3</v>
      </c>
      <c r="AE52">
        <v>5</v>
      </c>
      <c r="AF52">
        <v>3</v>
      </c>
      <c r="AG52">
        <v>5</v>
      </c>
      <c r="AH52">
        <v>5</v>
      </c>
      <c r="AI52">
        <v>5</v>
      </c>
      <c r="AJ52">
        <v>4</v>
      </c>
      <c r="AK52">
        <v>5</v>
      </c>
      <c r="AL52">
        <v>4</v>
      </c>
      <c r="AM52">
        <v>2</v>
      </c>
      <c r="AN52">
        <v>5</v>
      </c>
      <c r="AO52">
        <v>4</v>
      </c>
      <c r="AP52">
        <v>3</v>
      </c>
      <c r="AQ52">
        <v>3</v>
      </c>
      <c r="AR52">
        <v>4</v>
      </c>
      <c r="AS52">
        <v>4</v>
      </c>
      <c r="AT52">
        <v>4</v>
      </c>
      <c r="AU52">
        <v>5</v>
      </c>
      <c r="AV52">
        <v>5</v>
      </c>
      <c r="AW52">
        <v>4</v>
      </c>
      <c r="AX52">
        <v>5</v>
      </c>
      <c r="AY52">
        <v>5</v>
      </c>
      <c r="AZ52">
        <v>3</v>
      </c>
      <c r="BA52">
        <v>5</v>
      </c>
      <c r="BB52">
        <v>5</v>
      </c>
      <c r="BC52">
        <v>5</v>
      </c>
      <c r="BD52">
        <v>5</v>
      </c>
      <c r="BE52">
        <v>4</v>
      </c>
      <c r="BF52">
        <v>3</v>
      </c>
      <c r="BG52">
        <v>5</v>
      </c>
      <c r="BH52">
        <v>4</v>
      </c>
      <c r="BI52">
        <v>2</v>
      </c>
      <c r="BJ52">
        <v>5</v>
      </c>
      <c r="BK52">
        <v>5</v>
      </c>
      <c r="BL52">
        <v>4</v>
      </c>
      <c r="BM52">
        <v>5</v>
      </c>
      <c r="BN52">
        <v>4</v>
      </c>
      <c r="BO52">
        <v>4</v>
      </c>
      <c r="BP52">
        <v>5</v>
      </c>
      <c r="BQ52">
        <v>5</v>
      </c>
      <c r="BR52">
        <v>4</v>
      </c>
      <c r="BS52">
        <v>3</v>
      </c>
      <c r="BT52">
        <v>4</v>
      </c>
      <c r="BU52">
        <v>5</v>
      </c>
      <c r="BV52">
        <v>3</v>
      </c>
      <c r="BW52">
        <v>4</v>
      </c>
      <c r="BX52">
        <v>3</v>
      </c>
      <c r="BY52">
        <v>5</v>
      </c>
      <c r="BZ52">
        <v>4</v>
      </c>
      <c r="CA52">
        <v>4</v>
      </c>
      <c r="CB52">
        <v>4</v>
      </c>
      <c r="CC52">
        <v>5</v>
      </c>
      <c r="CD52">
        <v>4</v>
      </c>
      <c r="CE52">
        <v>5</v>
      </c>
      <c r="CF52">
        <v>5</v>
      </c>
      <c r="CG52">
        <v>4</v>
      </c>
      <c r="CH52">
        <v>5</v>
      </c>
      <c r="CI52">
        <v>4</v>
      </c>
      <c r="CJ52">
        <v>3</v>
      </c>
      <c r="CK52">
        <v>4</v>
      </c>
      <c r="CL52">
        <v>4</v>
      </c>
      <c r="CM52">
        <v>4</v>
      </c>
      <c r="CN52">
        <v>3</v>
      </c>
      <c r="CO52">
        <v>4</v>
      </c>
      <c r="CP52">
        <v>4</v>
      </c>
      <c r="CQ52">
        <v>3</v>
      </c>
      <c r="CR52">
        <v>4</v>
      </c>
      <c r="CS52">
        <v>5</v>
      </c>
      <c r="CT52">
        <v>3</v>
      </c>
      <c r="CU52">
        <v>3</v>
      </c>
      <c r="CV52">
        <v>4</v>
      </c>
      <c r="CW52">
        <v>3</v>
      </c>
      <c r="CX52">
        <v>4</v>
      </c>
      <c r="CY52">
        <v>3</v>
      </c>
      <c r="CZ52">
        <v>4</v>
      </c>
      <c r="DA52">
        <v>3</v>
      </c>
      <c r="DB52">
        <v>3</v>
      </c>
      <c r="DC52">
        <v>3</v>
      </c>
      <c r="DD52">
        <v>5</v>
      </c>
      <c r="DE52">
        <v>4</v>
      </c>
      <c r="DF52">
        <v>3</v>
      </c>
      <c r="DG52">
        <v>5</v>
      </c>
      <c r="DH52">
        <v>4</v>
      </c>
      <c r="DI52">
        <v>3</v>
      </c>
      <c r="DJ52">
        <v>5</v>
      </c>
      <c r="DK52">
        <v>4</v>
      </c>
      <c r="DL52">
        <v>3</v>
      </c>
      <c r="DM52">
        <v>2</v>
      </c>
      <c r="DN52">
        <v>3</v>
      </c>
      <c r="DO52">
        <v>4</v>
      </c>
      <c r="DP52">
        <v>2</v>
      </c>
      <c r="DQ52">
        <v>4</v>
      </c>
      <c r="DR52">
        <v>4</v>
      </c>
      <c r="DS52">
        <v>4</v>
      </c>
      <c r="DT52">
        <v>5</v>
      </c>
      <c r="DU52">
        <v>5</v>
      </c>
      <c r="DV52">
        <v>4</v>
      </c>
      <c r="DW52">
        <v>3</v>
      </c>
      <c r="DX52">
        <v>4</v>
      </c>
      <c r="DY52">
        <v>4</v>
      </c>
      <c r="DZ52">
        <v>5</v>
      </c>
      <c r="EA52">
        <v>4</v>
      </c>
      <c r="EB52">
        <v>5</v>
      </c>
      <c r="EC52">
        <v>3</v>
      </c>
      <c r="ED52">
        <v>2</v>
      </c>
      <c r="EE52">
        <v>3</v>
      </c>
      <c r="EF52">
        <v>5</v>
      </c>
      <c r="EG52">
        <v>4</v>
      </c>
      <c r="EH52">
        <v>3</v>
      </c>
      <c r="EI52">
        <v>4</v>
      </c>
      <c r="EJ52">
        <v>5</v>
      </c>
      <c r="EK52">
        <v>4</v>
      </c>
      <c r="EL52">
        <v>4</v>
      </c>
      <c r="EM52">
        <v>3</v>
      </c>
      <c r="EN52">
        <v>2</v>
      </c>
      <c r="EO52">
        <v>4</v>
      </c>
      <c r="EP52">
        <v>3</v>
      </c>
      <c r="EQ52">
        <v>3</v>
      </c>
      <c r="ER52">
        <v>3</v>
      </c>
      <c r="ES52">
        <v>4</v>
      </c>
      <c r="ET52">
        <v>5</v>
      </c>
      <c r="EU52">
        <v>3</v>
      </c>
      <c r="EV52">
        <v>3</v>
      </c>
      <c r="EW52">
        <v>5</v>
      </c>
      <c r="EX52">
        <v>5</v>
      </c>
      <c r="EY52">
        <v>3</v>
      </c>
      <c r="EZ52">
        <v>5</v>
      </c>
      <c r="FA52">
        <v>4</v>
      </c>
      <c r="FB52">
        <v>3</v>
      </c>
      <c r="FC52">
        <v>5</v>
      </c>
      <c r="FD52">
        <v>5</v>
      </c>
      <c r="FE52">
        <v>4</v>
      </c>
      <c r="FF52">
        <v>4</v>
      </c>
      <c r="FG52">
        <v>5</v>
      </c>
      <c r="FH52">
        <v>5</v>
      </c>
      <c r="FI52">
        <v>2</v>
      </c>
      <c r="FJ52">
        <v>4</v>
      </c>
      <c r="FK52">
        <v>4</v>
      </c>
      <c r="FL52">
        <v>5</v>
      </c>
      <c r="FM52">
        <v>1</v>
      </c>
      <c r="FN52">
        <v>2</v>
      </c>
      <c r="FO52">
        <v>5</v>
      </c>
      <c r="FP52">
        <v>4</v>
      </c>
      <c r="FQ52">
        <v>1</v>
      </c>
      <c r="FR52">
        <v>3</v>
      </c>
      <c r="FS52">
        <v>5</v>
      </c>
      <c r="FT52">
        <v>3</v>
      </c>
      <c r="FU52">
        <v>4</v>
      </c>
      <c r="FV52">
        <v>2</v>
      </c>
      <c r="FW52">
        <v>4</v>
      </c>
      <c r="FX52">
        <v>3</v>
      </c>
      <c r="FY52">
        <v>5</v>
      </c>
      <c r="FZ52">
        <v>2</v>
      </c>
      <c r="GA52">
        <v>3</v>
      </c>
      <c r="GB52">
        <v>3</v>
      </c>
      <c r="GC52">
        <v>3</v>
      </c>
      <c r="GD52">
        <v>3</v>
      </c>
      <c r="GE52">
        <v>5</v>
      </c>
      <c r="GF52">
        <v>4</v>
      </c>
      <c r="GG52">
        <v>3</v>
      </c>
      <c r="GH52">
        <v>5</v>
      </c>
      <c r="GI52">
        <v>4</v>
      </c>
      <c r="GJ52">
        <v>4</v>
      </c>
      <c r="GK52">
        <v>4</v>
      </c>
      <c r="GL52">
        <v>5</v>
      </c>
      <c r="GM52">
        <v>4</v>
      </c>
      <c r="GN52">
        <v>4</v>
      </c>
      <c r="GO52">
        <v>4</v>
      </c>
      <c r="GP52">
        <v>5</v>
      </c>
      <c r="GQ52">
        <v>4</v>
      </c>
      <c r="GR52">
        <v>4</v>
      </c>
      <c r="GS52">
        <v>4</v>
      </c>
      <c r="GT52">
        <v>2</v>
      </c>
      <c r="GU52">
        <v>3</v>
      </c>
      <c r="GV52">
        <v>4</v>
      </c>
      <c r="GW52">
        <v>5</v>
      </c>
      <c r="GX52">
        <v>4</v>
      </c>
      <c r="GY52">
        <v>4</v>
      </c>
      <c r="GZ52">
        <v>3</v>
      </c>
      <c r="HA52">
        <v>3</v>
      </c>
      <c r="HB52">
        <v>5</v>
      </c>
      <c r="HC52">
        <v>2</v>
      </c>
      <c r="HD52">
        <v>4</v>
      </c>
      <c r="HE52">
        <v>4</v>
      </c>
      <c r="HF52">
        <v>4</v>
      </c>
      <c r="HG52">
        <v>5</v>
      </c>
      <c r="HH52">
        <v>4</v>
      </c>
      <c r="HI52">
        <v>4</v>
      </c>
      <c r="HJ52">
        <v>2</v>
      </c>
      <c r="HK52">
        <v>5</v>
      </c>
      <c r="HL52">
        <v>4</v>
      </c>
      <c r="HM52">
        <v>3</v>
      </c>
      <c r="HN52">
        <v>4</v>
      </c>
      <c r="HO52">
        <v>3</v>
      </c>
      <c r="HP52">
        <v>5</v>
      </c>
      <c r="HQ52">
        <v>4</v>
      </c>
      <c r="HR52">
        <v>4</v>
      </c>
      <c r="HS52">
        <v>3</v>
      </c>
      <c r="HT52">
        <v>4</v>
      </c>
      <c r="HU52">
        <v>4</v>
      </c>
      <c r="HV52">
        <v>4</v>
      </c>
      <c r="HW52">
        <v>2</v>
      </c>
      <c r="HX52">
        <v>4</v>
      </c>
      <c r="HY52">
        <v>4</v>
      </c>
      <c r="HZ52">
        <v>2</v>
      </c>
      <c r="IA52">
        <v>2</v>
      </c>
      <c r="IB52">
        <v>5</v>
      </c>
      <c r="IC52">
        <v>4</v>
      </c>
      <c r="ID52">
        <v>5</v>
      </c>
      <c r="IE52">
        <v>5</v>
      </c>
      <c r="IF52">
        <v>4</v>
      </c>
      <c r="IG52">
        <v>4</v>
      </c>
      <c r="IH52">
        <v>3</v>
      </c>
      <c r="II52">
        <v>4</v>
      </c>
      <c r="IJ52">
        <v>3</v>
      </c>
      <c r="IK52">
        <v>4</v>
      </c>
      <c r="IL52">
        <v>4</v>
      </c>
      <c r="IM52">
        <v>4</v>
      </c>
      <c r="IN52">
        <v>3</v>
      </c>
      <c r="IO52">
        <v>3</v>
      </c>
      <c r="IP52">
        <v>3</v>
      </c>
      <c r="IQ52">
        <v>4</v>
      </c>
      <c r="IR52">
        <v>3</v>
      </c>
      <c r="IS52">
        <v>3</v>
      </c>
      <c r="IT52">
        <v>4</v>
      </c>
      <c r="IU52">
        <v>4</v>
      </c>
      <c r="IV52">
        <v>4</v>
      </c>
      <c r="IW52">
        <v>5</v>
      </c>
      <c r="IX52">
        <v>5</v>
      </c>
      <c r="IY52">
        <v>5</v>
      </c>
      <c r="IZ52">
        <v>3</v>
      </c>
      <c r="JA52">
        <v>5</v>
      </c>
      <c r="JB52">
        <v>4</v>
      </c>
      <c r="JC52">
        <v>4</v>
      </c>
      <c r="JD52">
        <v>3</v>
      </c>
      <c r="JE52">
        <v>2</v>
      </c>
      <c r="JF52">
        <v>5</v>
      </c>
      <c r="JG52">
        <v>4</v>
      </c>
      <c r="JH52">
        <v>4</v>
      </c>
      <c r="JI52">
        <v>4</v>
      </c>
      <c r="JJ52">
        <v>5</v>
      </c>
      <c r="JL52">
        <f t="shared" si="5"/>
        <v>74</v>
      </c>
      <c r="JM52">
        <f t="shared" si="6"/>
        <v>107</v>
      </c>
      <c r="JN52">
        <f t="shared" si="7"/>
        <v>67</v>
      </c>
      <c r="JO52">
        <f t="shared" si="8"/>
        <v>18</v>
      </c>
      <c r="JP52">
        <f t="shared" si="9"/>
        <v>3</v>
      </c>
    </row>
    <row r="53" spans="1:276">
      <c r="A53" t="s">
        <v>1214</v>
      </c>
      <c r="B53">
        <v>5</v>
      </c>
      <c r="C53">
        <v>4</v>
      </c>
      <c r="D53">
        <v>4</v>
      </c>
      <c r="E53">
        <v>3</v>
      </c>
      <c r="F53">
        <v>5</v>
      </c>
      <c r="G53">
        <v>5</v>
      </c>
      <c r="H53">
        <v>5</v>
      </c>
      <c r="I53">
        <v>4</v>
      </c>
      <c r="J53">
        <v>5</v>
      </c>
      <c r="K53">
        <v>4</v>
      </c>
      <c r="L53">
        <v>5</v>
      </c>
      <c r="M53">
        <v>2</v>
      </c>
      <c r="N53">
        <v>5</v>
      </c>
      <c r="O53">
        <v>3</v>
      </c>
      <c r="P53">
        <v>5</v>
      </c>
      <c r="Q53">
        <v>4</v>
      </c>
      <c r="R53">
        <v>3</v>
      </c>
      <c r="S53">
        <v>3</v>
      </c>
      <c r="T53">
        <v>5</v>
      </c>
      <c r="U53">
        <v>4</v>
      </c>
      <c r="V53">
        <v>3</v>
      </c>
      <c r="W53">
        <v>4</v>
      </c>
      <c r="X53">
        <v>5</v>
      </c>
      <c r="Y53">
        <v>2</v>
      </c>
      <c r="Z53">
        <v>3</v>
      </c>
      <c r="AA53">
        <v>3</v>
      </c>
      <c r="AB53">
        <v>4</v>
      </c>
      <c r="AC53">
        <v>5</v>
      </c>
      <c r="AD53">
        <v>3</v>
      </c>
      <c r="AE53">
        <v>4</v>
      </c>
      <c r="AF53">
        <v>5</v>
      </c>
      <c r="AG53">
        <v>5</v>
      </c>
      <c r="AH53">
        <v>5</v>
      </c>
      <c r="AI53">
        <v>5</v>
      </c>
      <c r="AJ53">
        <v>4</v>
      </c>
      <c r="AK53">
        <v>5</v>
      </c>
      <c r="AL53">
        <v>5</v>
      </c>
      <c r="AM53">
        <v>3</v>
      </c>
      <c r="AN53">
        <v>5</v>
      </c>
      <c r="AO53">
        <v>4</v>
      </c>
      <c r="AP53">
        <v>4</v>
      </c>
      <c r="AQ53">
        <v>4</v>
      </c>
      <c r="AR53">
        <v>3</v>
      </c>
      <c r="AS53">
        <v>5</v>
      </c>
      <c r="AT53">
        <v>4</v>
      </c>
      <c r="AU53">
        <v>5</v>
      </c>
      <c r="AV53">
        <v>3</v>
      </c>
      <c r="AW53">
        <v>3</v>
      </c>
      <c r="AX53">
        <v>3</v>
      </c>
      <c r="AY53">
        <v>5</v>
      </c>
      <c r="AZ53">
        <v>4</v>
      </c>
      <c r="BA53">
        <v>5</v>
      </c>
      <c r="BB53">
        <v>5</v>
      </c>
      <c r="BC53">
        <v>4</v>
      </c>
      <c r="BD53">
        <v>5</v>
      </c>
      <c r="BE53">
        <v>4</v>
      </c>
      <c r="BF53">
        <v>3</v>
      </c>
      <c r="BG53">
        <v>4</v>
      </c>
      <c r="BH53">
        <v>4</v>
      </c>
      <c r="BI53">
        <v>4</v>
      </c>
      <c r="BJ53">
        <v>5</v>
      </c>
      <c r="BK53">
        <v>5</v>
      </c>
      <c r="BL53">
        <v>4</v>
      </c>
      <c r="BM53">
        <v>5</v>
      </c>
      <c r="BN53">
        <v>4</v>
      </c>
      <c r="BO53">
        <v>4</v>
      </c>
      <c r="BP53">
        <v>5</v>
      </c>
      <c r="BQ53">
        <v>5</v>
      </c>
      <c r="BR53">
        <v>4</v>
      </c>
      <c r="BS53">
        <v>3</v>
      </c>
      <c r="BT53">
        <v>4</v>
      </c>
      <c r="BU53">
        <v>5</v>
      </c>
      <c r="BV53">
        <v>4</v>
      </c>
      <c r="BW53">
        <v>5</v>
      </c>
      <c r="BX53">
        <v>4</v>
      </c>
      <c r="BY53">
        <v>5</v>
      </c>
      <c r="BZ53">
        <v>5</v>
      </c>
      <c r="CA53">
        <v>4</v>
      </c>
      <c r="CB53">
        <v>5</v>
      </c>
      <c r="CC53">
        <v>5</v>
      </c>
      <c r="CD53">
        <v>4</v>
      </c>
      <c r="CE53">
        <v>5</v>
      </c>
      <c r="CF53">
        <v>5</v>
      </c>
      <c r="CG53">
        <v>3</v>
      </c>
      <c r="CH53">
        <v>4</v>
      </c>
      <c r="CI53">
        <v>4</v>
      </c>
      <c r="CJ53">
        <v>5</v>
      </c>
      <c r="CK53">
        <v>2</v>
      </c>
      <c r="CL53">
        <v>3</v>
      </c>
      <c r="CM53">
        <v>4</v>
      </c>
      <c r="CN53">
        <v>3</v>
      </c>
      <c r="CO53">
        <v>5</v>
      </c>
      <c r="CP53">
        <v>5</v>
      </c>
      <c r="CQ53">
        <v>4</v>
      </c>
      <c r="CR53">
        <v>4</v>
      </c>
      <c r="CS53">
        <v>5</v>
      </c>
      <c r="CT53">
        <v>4</v>
      </c>
      <c r="CU53">
        <v>3</v>
      </c>
      <c r="CV53">
        <v>4</v>
      </c>
      <c r="CW53">
        <v>2</v>
      </c>
      <c r="CX53">
        <v>4</v>
      </c>
      <c r="CY53">
        <v>5</v>
      </c>
      <c r="CZ53">
        <v>4</v>
      </c>
      <c r="DA53">
        <v>4</v>
      </c>
      <c r="DB53">
        <v>5</v>
      </c>
      <c r="DC53">
        <v>4</v>
      </c>
      <c r="DD53">
        <v>5</v>
      </c>
      <c r="DE53">
        <v>4</v>
      </c>
      <c r="DF53">
        <v>4</v>
      </c>
      <c r="DG53">
        <v>5</v>
      </c>
      <c r="DH53">
        <v>4</v>
      </c>
      <c r="DI53">
        <v>4</v>
      </c>
      <c r="DJ53">
        <v>5</v>
      </c>
      <c r="DK53">
        <v>4</v>
      </c>
      <c r="DL53">
        <v>4</v>
      </c>
      <c r="DM53">
        <v>4</v>
      </c>
      <c r="DN53">
        <v>4</v>
      </c>
      <c r="DO53">
        <v>5</v>
      </c>
      <c r="DP53">
        <v>2</v>
      </c>
      <c r="DQ53">
        <v>5</v>
      </c>
      <c r="DR53">
        <v>4</v>
      </c>
      <c r="DS53">
        <v>5</v>
      </c>
      <c r="DT53">
        <v>5</v>
      </c>
      <c r="DU53">
        <v>5</v>
      </c>
      <c r="DV53">
        <v>4</v>
      </c>
      <c r="DW53">
        <v>3</v>
      </c>
      <c r="DX53">
        <v>4</v>
      </c>
      <c r="DY53">
        <v>4</v>
      </c>
      <c r="DZ53">
        <v>5</v>
      </c>
      <c r="EA53">
        <v>3</v>
      </c>
      <c r="EB53">
        <v>5</v>
      </c>
      <c r="EC53">
        <v>3</v>
      </c>
      <c r="ED53">
        <v>4</v>
      </c>
      <c r="EE53">
        <v>3</v>
      </c>
      <c r="EF53">
        <v>5</v>
      </c>
      <c r="EG53">
        <v>3</v>
      </c>
      <c r="EH53">
        <v>3</v>
      </c>
      <c r="EI53">
        <v>4</v>
      </c>
      <c r="EJ53">
        <v>5</v>
      </c>
      <c r="EK53">
        <v>3</v>
      </c>
      <c r="EL53">
        <v>4</v>
      </c>
      <c r="EM53">
        <v>4</v>
      </c>
      <c r="EN53">
        <v>2</v>
      </c>
      <c r="EO53">
        <v>4</v>
      </c>
      <c r="EP53">
        <v>3</v>
      </c>
      <c r="EQ53">
        <v>4</v>
      </c>
      <c r="ER53">
        <v>4</v>
      </c>
      <c r="ES53">
        <v>5</v>
      </c>
      <c r="ET53">
        <v>5</v>
      </c>
      <c r="EU53">
        <v>3</v>
      </c>
      <c r="EV53">
        <v>3</v>
      </c>
      <c r="EW53">
        <v>3</v>
      </c>
      <c r="EX53">
        <v>5</v>
      </c>
      <c r="EY53">
        <v>3</v>
      </c>
      <c r="EZ53">
        <v>5</v>
      </c>
      <c r="FA53">
        <v>5</v>
      </c>
      <c r="FB53">
        <v>3</v>
      </c>
      <c r="FC53">
        <v>4</v>
      </c>
      <c r="FD53">
        <v>3</v>
      </c>
      <c r="FE53">
        <v>4</v>
      </c>
      <c r="FF53">
        <v>4</v>
      </c>
      <c r="FG53">
        <v>5</v>
      </c>
      <c r="FH53">
        <v>4</v>
      </c>
      <c r="FI53">
        <v>2</v>
      </c>
      <c r="FJ53">
        <v>4</v>
      </c>
      <c r="FK53">
        <v>4</v>
      </c>
      <c r="FL53">
        <v>5</v>
      </c>
      <c r="FM53">
        <v>4</v>
      </c>
      <c r="FN53">
        <v>2</v>
      </c>
      <c r="FO53">
        <v>5</v>
      </c>
      <c r="FP53">
        <v>4</v>
      </c>
      <c r="FQ53">
        <v>1</v>
      </c>
      <c r="FR53">
        <v>3</v>
      </c>
      <c r="FS53">
        <v>5</v>
      </c>
      <c r="FT53">
        <v>4</v>
      </c>
      <c r="FU53">
        <v>5</v>
      </c>
      <c r="FV53">
        <v>2</v>
      </c>
      <c r="FW53">
        <v>4</v>
      </c>
      <c r="FX53">
        <v>4</v>
      </c>
      <c r="FY53">
        <v>5</v>
      </c>
      <c r="FZ53">
        <v>3</v>
      </c>
      <c r="GA53">
        <v>3</v>
      </c>
      <c r="GB53">
        <v>3</v>
      </c>
      <c r="GC53">
        <v>3</v>
      </c>
      <c r="GD53">
        <v>3</v>
      </c>
      <c r="GE53">
        <v>5</v>
      </c>
      <c r="GF53">
        <v>4</v>
      </c>
      <c r="GG53">
        <v>5</v>
      </c>
      <c r="GH53">
        <v>5</v>
      </c>
      <c r="GI53">
        <v>5</v>
      </c>
      <c r="GJ53">
        <v>4</v>
      </c>
      <c r="GK53">
        <v>4</v>
      </c>
      <c r="GL53">
        <v>5</v>
      </c>
      <c r="GM53">
        <v>5</v>
      </c>
      <c r="GN53">
        <v>5</v>
      </c>
      <c r="GO53">
        <v>3</v>
      </c>
      <c r="GP53">
        <v>5</v>
      </c>
      <c r="GQ53">
        <v>4</v>
      </c>
      <c r="GR53">
        <v>5</v>
      </c>
      <c r="GS53">
        <v>4</v>
      </c>
      <c r="GT53">
        <v>2</v>
      </c>
      <c r="GU53">
        <v>4</v>
      </c>
      <c r="GV53">
        <v>4</v>
      </c>
      <c r="GW53">
        <v>5</v>
      </c>
      <c r="GX53">
        <v>5</v>
      </c>
      <c r="GY53">
        <v>5</v>
      </c>
      <c r="GZ53">
        <v>3</v>
      </c>
      <c r="HA53">
        <v>3</v>
      </c>
      <c r="HB53">
        <v>5</v>
      </c>
      <c r="HC53">
        <v>2</v>
      </c>
      <c r="HD53">
        <v>4</v>
      </c>
      <c r="HE53">
        <v>4</v>
      </c>
      <c r="HF53">
        <v>4</v>
      </c>
      <c r="HG53">
        <v>4</v>
      </c>
      <c r="HH53">
        <v>5</v>
      </c>
      <c r="HI53">
        <v>4</v>
      </c>
      <c r="HJ53">
        <v>2</v>
      </c>
      <c r="HK53">
        <v>5</v>
      </c>
      <c r="HL53">
        <v>5</v>
      </c>
      <c r="HM53">
        <v>4</v>
      </c>
      <c r="HN53">
        <v>3</v>
      </c>
      <c r="HO53">
        <v>3</v>
      </c>
      <c r="HP53">
        <v>5</v>
      </c>
      <c r="HQ53">
        <v>4</v>
      </c>
      <c r="HR53">
        <v>4</v>
      </c>
      <c r="HS53">
        <v>3</v>
      </c>
      <c r="HT53">
        <v>3</v>
      </c>
      <c r="HU53">
        <v>5</v>
      </c>
      <c r="HV53">
        <v>5</v>
      </c>
      <c r="HW53">
        <v>2</v>
      </c>
      <c r="HX53">
        <v>4</v>
      </c>
      <c r="HY53">
        <v>5</v>
      </c>
      <c r="HZ53">
        <v>5</v>
      </c>
      <c r="IA53">
        <v>4</v>
      </c>
      <c r="IB53">
        <v>5</v>
      </c>
      <c r="IC53">
        <v>4</v>
      </c>
      <c r="ID53">
        <v>5</v>
      </c>
      <c r="IE53">
        <v>3</v>
      </c>
      <c r="IF53">
        <v>5</v>
      </c>
      <c r="IG53">
        <v>4</v>
      </c>
      <c r="IH53">
        <v>3</v>
      </c>
      <c r="II53">
        <v>5</v>
      </c>
      <c r="IJ53">
        <v>4</v>
      </c>
      <c r="IK53">
        <v>4</v>
      </c>
      <c r="IL53">
        <v>4</v>
      </c>
      <c r="IM53">
        <v>4</v>
      </c>
      <c r="IN53">
        <v>4</v>
      </c>
      <c r="IO53">
        <v>4</v>
      </c>
      <c r="IP53">
        <v>3</v>
      </c>
      <c r="IQ53">
        <v>4</v>
      </c>
      <c r="IR53">
        <v>3</v>
      </c>
      <c r="IS53">
        <v>4</v>
      </c>
      <c r="IT53">
        <v>3</v>
      </c>
      <c r="IU53">
        <v>4</v>
      </c>
      <c r="IV53">
        <v>5</v>
      </c>
      <c r="IW53">
        <v>5</v>
      </c>
      <c r="IX53">
        <v>5</v>
      </c>
      <c r="IY53">
        <v>5</v>
      </c>
      <c r="IZ53">
        <v>3</v>
      </c>
      <c r="JA53">
        <v>5</v>
      </c>
      <c r="JB53">
        <v>4</v>
      </c>
      <c r="JC53">
        <v>2</v>
      </c>
      <c r="JD53">
        <v>3</v>
      </c>
      <c r="JE53">
        <v>3</v>
      </c>
      <c r="JF53">
        <v>4</v>
      </c>
      <c r="JG53">
        <v>5</v>
      </c>
      <c r="JH53">
        <v>4</v>
      </c>
      <c r="JI53">
        <v>4</v>
      </c>
      <c r="JJ53">
        <v>5</v>
      </c>
      <c r="JL53">
        <f t="shared" si="5"/>
        <v>98</v>
      </c>
      <c r="JM53">
        <f t="shared" si="6"/>
        <v>102</v>
      </c>
      <c r="JN53">
        <f t="shared" si="7"/>
        <v>54</v>
      </c>
      <c r="JO53">
        <f t="shared" si="8"/>
        <v>14</v>
      </c>
      <c r="JP53">
        <f t="shared" si="9"/>
        <v>1</v>
      </c>
    </row>
    <row r="54" spans="1:276">
      <c r="A54" t="s">
        <v>1215</v>
      </c>
      <c r="B54">
        <v>5</v>
      </c>
      <c r="C54">
        <v>4</v>
      </c>
      <c r="D54">
        <v>4</v>
      </c>
      <c r="E54">
        <v>3</v>
      </c>
      <c r="F54">
        <v>5</v>
      </c>
      <c r="G54">
        <v>5</v>
      </c>
      <c r="H54">
        <v>4</v>
      </c>
      <c r="I54">
        <v>4</v>
      </c>
      <c r="J54">
        <v>5</v>
      </c>
      <c r="K54">
        <v>5</v>
      </c>
      <c r="L54">
        <v>5</v>
      </c>
      <c r="M54">
        <v>2</v>
      </c>
      <c r="N54">
        <v>3</v>
      </c>
      <c r="O54">
        <v>3</v>
      </c>
      <c r="P54">
        <v>4</v>
      </c>
      <c r="Q54">
        <v>5</v>
      </c>
      <c r="R54">
        <v>3</v>
      </c>
      <c r="S54">
        <v>3</v>
      </c>
      <c r="T54">
        <v>5</v>
      </c>
      <c r="U54">
        <v>5</v>
      </c>
      <c r="V54">
        <v>3</v>
      </c>
      <c r="W54">
        <v>4</v>
      </c>
      <c r="X54">
        <v>5</v>
      </c>
      <c r="Y54">
        <v>1</v>
      </c>
      <c r="Z54">
        <v>3</v>
      </c>
      <c r="AA54">
        <v>3</v>
      </c>
      <c r="AB54">
        <v>4</v>
      </c>
      <c r="AC54">
        <v>3</v>
      </c>
      <c r="AD54">
        <v>3</v>
      </c>
      <c r="AE54">
        <v>3</v>
      </c>
      <c r="AF54">
        <v>3</v>
      </c>
      <c r="AG54">
        <v>4</v>
      </c>
      <c r="AH54">
        <v>5</v>
      </c>
      <c r="AI54">
        <v>5</v>
      </c>
      <c r="AJ54">
        <v>4</v>
      </c>
      <c r="AK54">
        <v>4</v>
      </c>
      <c r="AL54">
        <v>5</v>
      </c>
      <c r="AM54">
        <v>1</v>
      </c>
      <c r="AN54">
        <v>4</v>
      </c>
      <c r="AO54">
        <v>4</v>
      </c>
      <c r="AP54">
        <v>4</v>
      </c>
      <c r="AQ54">
        <v>3</v>
      </c>
      <c r="AR54">
        <v>3</v>
      </c>
      <c r="AS54">
        <v>5</v>
      </c>
      <c r="AT54">
        <v>4</v>
      </c>
      <c r="AU54">
        <v>5</v>
      </c>
      <c r="AV54">
        <v>3</v>
      </c>
      <c r="AW54">
        <v>4</v>
      </c>
      <c r="AX54">
        <v>3</v>
      </c>
      <c r="AY54">
        <v>5</v>
      </c>
      <c r="AZ54">
        <v>3</v>
      </c>
      <c r="BA54">
        <v>4</v>
      </c>
      <c r="BB54">
        <v>5</v>
      </c>
      <c r="BC54">
        <v>4</v>
      </c>
      <c r="BD54">
        <v>5</v>
      </c>
      <c r="BE54">
        <v>5</v>
      </c>
      <c r="BF54">
        <v>3</v>
      </c>
      <c r="BG54">
        <v>4</v>
      </c>
      <c r="BH54">
        <v>4</v>
      </c>
      <c r="BI54">
        <v>3</v>
      </c>
      <c r="BJ54">
        <v>5</v>
      </c>
      <c r="BK54">
        <v>3</v>
      </c>
      <c r="BL54">
        <v>3</v>
      </c>
      <c r="BM54">
        <v>3</v>
      </c>
      <c r="BN54">
        <v>4</v>
      </c>
      <c r="BO54">
        <v>4</v>
      </c>
      <c r="BP54">
        <v>4</v>
      </c>
      <c r="BQ54">
        <v>5</v>
      </c>
      <c r="BR54">
        <v>4</v>
      </c>
      <c r="BS54">
        <v>2</v>
      </c>
      <c r="BT54">
        <v>5</v>
      </c>
      <c r="BU54">
        <v>5</v>
      </c>
      <c r="BV54">
        <v>5</v>
      </c>
      <c r="BW54">
        <v>3</v>
      </c>
      <c r="BX54">
        <v>3</v>
      </c>
      <c r="BY54">
        <v>5</v>
      </c>
      <c r="BZ54">
        <v>5</v>
      </c>
      <c r="CA54">
        <v>4</v>
      </c>
      <c r="CB54">
        <v>4</v>
      </c>
      <c r="CC54">
        <v>5</v>
      </c>
      <c r="CD54">
        <v>4</v>
      </c>
      <c r="CE54">
        <v>4</v>
      </c>
      <c r="CF54">
        <v>4</v>
      </c>
      <c r="CG54">
        <v>3</v>
      </c>
      <c r="CH54">
        <v>4</v>
      </c>
      <c r="CI54">
        <v>5</v>
      </c>
      <c r="CJ54">
        <v>2</v>
      </c>
      <c r="CK54">
        <v>4</v>
      </c>
      <c r="CL54">
        <v>5</v>
      </c>
      <c r="CM54">
        <v>4</v>
      </c>
      <c r="CN54">
        <v>4</v>
      </c>
      <c r="CO54">
        <v>5</v>
      </c>
      <c r="CP54">
        <v>3</v>
      </c>
      <c r="CQ54">
        <v>4</v>
      </c>
      <c r="CR54">
        <v>3</v>
      </c>
      <c r="CS54">
        <v>4</v>
      </c>
      <c r="CT54">
        <v>4</v>
      </c>
      <c r="CU54">
        <v>3</v>
      </c>
      <c r="CV54">
        <v>3</v>
      </c>
      <c r="CW54">
        <v>2</v>
      </c>
      <c r="CX54">
        <v>4</v>
      </c>
      <c r="CY54">
        <v>5</v>
      </c>
      <c r="CZ54">
        <v>4</v>
      </c>
      <c r="DA54">
        <v>4</v>
      </c>
      <c r="DB54">
        <v>5</v>
      </c>
      <c r="DC54">
        <v>4</v>
      </c>
      <c r="DD54">
        <v>4</v>
      </c>
      <c r="DE54">
        <v>3</v>
      </c>
      <c r="DF54">
        <v>4</v>
      </c>
      <c r="DG54">
        <v>5</v>
      </c>
      <c r="DH54">
        <v>4</v>
      </c>
      <c r="DI54">
        <v>3</v>
      </c>
      <c r="DJ54">
        <v>4</v>
      </c>
      <c r="DK54">
        <v>4</v>
      </c>
      <c r="DL54">
        <v>4</v>
      </c>
      <c r="DM54">
        <v>3</v>
      </c>
      <c r="DN54">
        <v>3</v>
      </c>
      <c r="DO54">
        <v>5</v>
      </c>
      <c r="DP54">
        <v>3</v>
      </c>
      <c r="DQ54">
        <v>5</v>
      </c>
      <c r="DR54">
        <v>3</v>
      </c>
      <c r="DS54">
        <v>3</v>
      </c>
      <c r="DT54">
        <v>5</v>
      </c>
      <c r="DU54">
        <v>4</v>
      </c>
      <c r="DV54">
        <v>4</v>
      </c>
      <c r="DW54">
        <v>3</v>
      </c>
      <c r="DX54">
        <v>4</v>
      </c>
      <c r="DY54">
        <v>3</v>
      </c>
      <c r="DZ54">
        <v>4</v>
      </c>
      <c r="EA54">
        <v>4</v>
      </c>
      <c r="EB54">
        <v>4</v>
      </c>
      <c r="EC54">
        <v>4</v>
      </c>
      <c r="ED54">
        <v>2</v>
      </c>
      <c r="EE54">
        <v>3</v>
      </c>
      <c r="EF54">
        <v>3</v>
      </c>
      <c r="EG54">
        <v>4</v>
      </c>
      <c r="EH54">
        <v>3</v>
      </c>
      <c r="EI54">
        <v>4</v>
      </c>
      <c r="EJ54">
        <v>5</v>
      </c>
      <c r="EK54">
        <v>4</v>
      </c>
      <c r="EL54">
        <v>4</v>
      </c>
      <c r="EM54">
        <v>4</v>
      </c>
      <c r="EN54">
        <v>4</v>
      </c>
      <c r="EO54">
        <v>4</v>
      </c>
      <c r="EP54">
        <v>2</v>
      </c>
      <c r="EQ54">
        <v>3</v>
      </c>
      <c r="ER54">
        <v>3</v>
      </c>
      <c r="ES54">
        <v>4</v>
      </c>
      <c r="ET54">
        <v>3</v>
      </c>
      <c r="EU54">
        <v>3</v>
      </c>
      <c r="EV54">
        <v>3</v>
      </c>
      <c r="EW54">
        <v>3</v>
      </c>
      <c r="EX54">
        <v>5</v>
      </c>
      <c r="EY54">
        <v>3</v>
      </c>
      <c r="EZ54">
        <v>4</v>
      </c>
      <c r="FA54">
        <v>5</v>
      </c>
      <c r="FB54">
        <v>3</v>
      </c>
      <c r="FC54">
        <v>4</v>
      </c>
      <c r="FD54">
        <v>4</v>
      </c>
      <c r="FE54">
        <v>4</v>
      </c>
      <c r="FF54">
        <v>4</v>
      </c>
      <c r="FG54">
        <v>5</v>
      </c>
      <c r="FH54">
        <v>3</v>
      </c>
      <c r="FI54">
        <v>4</v>
      </c>
      <c r="FJ54">
        <v>4</v>
      </c>
      <c r="FK54">
        <v>4</v>
      </c>
      <c r="FL54">
        <v>5</v>
      </c>
      <c r="FM54">
        <v>3</v>
      </c>
      <c r="FN54">
        <v>3</v>
      </c>
      <c r="FO54">
        <v>5</v>
      </c>
      <c r="FP54">
        <v>4</v>
      </c>
      <c r="FQ54">
        <v>1</v>
      </c>
      <c r="FR54">
        <v>3</v>
      </c>
      <c r="FS54">
        <v>5</v>
      </c>
      <c r="FT54">
        <v>4</v>
      </c>
      <c r="FU54">
        <v>4</v>
      </c>
      <c r="FV54">
        <v>3</v>
      </c>
      <c r="FW54">
        <v>4</v>
      </c>
      <c r="FX54">
        <v>3</v>
      </c>
      <c r="FY54">
        <v>5</v>
      </c>
      <c r="FZ54">
        <v>3</v>
      </c>
      <c r="GA54">
        <v>3</v>
      </c>
      <c r="GB54">
        <v>3</v>
      </c>
      <c r="GC54">
        <v>3</v>
      </c>
      <c r="GD54">
        <v>3</v>
      </c>
      <c r="GE54">
        <v>5</v>
      </c>
      <c r="GF54">
        <v>5</v>
      </c>
      <c r="GG54">
        <v>5</v>
      </c>
      <c r="GH54">
        <v>5</v>
      </c>
      <c r="GI54">
        <v>5</v>
      </c>
      <c r="GJ54">
        <v>5</v>
      </c>
      <c r="GK54">
        <v>5</v>
      </c>
      <c r="GL54">
        <v>5</v>
      </c>
      <c r="GM54">
        <v>5</v>
      </c>
      <c r="GN54">
        <v>5</v>
      </c>
      <c r="GO54">
        <v>4</v>
      </c>
      <c r="GP54">
        <v>5</v>
      </c>
      <c r="GQ54">
        <v>4</v>
      </c>
      <c r="GR54">
        <v>4</v>
      </c>
      <c r="GS54">
        <v>4</v>
      </c>
      <c r="GT54">
        <v>2</v>
      </c>
      <c r="GU54">
        <v>4</v>
      </c>
      <c r="GV54">
        <v>4</v>
      </c>
      <c r="GW54">
        <v>5</v>
      </c>
      <c r="GX54">
        <v>4</v>
      </c>
      <c r="GY54">
        <v>4</v>
      </c>
      <c r="GZ54">
        <v>3</v>
      </c>
      <c r="HA54">
        <v>3</v>
      </c>
      <c r="HB54">
        <v>5</v>
      </c>
      <c r="HC54">
        <v>1</v>
      </c>
      <c r="HD54">
        <v>4</v>
      </c>
      <c r="HE54">
        <v>5</v>
      </c>
      <c r="HF54">
        <v>3</v>
      </c>
      <c r="HG54">
        <v>5</v>
      </c>
      <c r="HH54">
        <v>5</v>
      </c>
      <c r="HI54">
        <v>4</v>
      </c>
      <c r="HJ54">
        <v>3</v>
      </c>
      <c r="HK54">
        <v>4</v>
      </c>
      <c r="HL54">
        <v>3</v>
      </c>
      <c r="HM54">
        <v>5</v>
      </c>
      <c r="HN54">
        <v>3</v>
      </c>
      <c r="HO54">
        <v>3</v>
      </c>
      <c r="HP54">
        <v>5</v>
      </c>
      <c r="HQ54">
        <v>2</v>
      </c>
      <c r="HR54">
        <v>4</v>
      </c>
      <c r="HS54">
        <v>3</v>
      </c>
      <c r="HT54">
        <v>3</v>
      </c>
      <c r="HU54">
        <v>5</v>
      </c>
      <c r="HV54">
        <v>4</v>
      </c>
      <c r="HW54">
        <v>2</v>
      </c>
      <c r="HX54">
        <v>4</v>
      </c>
      <c r="HY54">
        <v>5</v>
      </c>
      <c r="HZ54">
        <v>5</v>
      </c>
      <c r="IA54">
        <v>3</v>
      </c>
      <c r="IB54">
        <v>5</v>
      </c>
      <c r="IC54">
        <v>4</v>
      </c>
      <c r="ID54">
        <v>3</v>
      </c>
      <c r="IE54">
        <v>5</v>
      </c>
      <c r="IF54">
        <v>5</v>
      </c>
      <c r="IG54">
        <v>5</v>
      </c>
      <c r="IH54">
        <v>3</v>
      </c>
      <c r="II54">
        <v>5</v>
      </c>
      <c r="IJ54">
        <v>3</v>
      </c>
      <c r="IK54">
        <v>5</v>
      </c>
      <c r="IL54">
        <v>3</v>
      </c>
      <c r="IM54">
        <v>4</v>
      </c>
      <c r="IN54">
        <v>2</v>
      </c>
      <c r="IO54">
        <v>3</v>
      </c>
      <c r="IP54">
        <v>4</v>
      </c>
      <c r="IQ54">
        <v>4</v>
      </c>
      <c r="IR54">
        <v>4</v>
      </c>
      <c r="IS54">
        <v>3</v>
      </c>
      <c r="IT54">
        <v>4</v>
      </c>
      <c r="IU54">
        <v>4</v>
      </c>
      <c r="IV54">
        <v>5</v>
      </c>
      <c r="IW54">
        <v>5</v>
      </c>
      <c r="IX54">
        <v>5</v>
      </c>
      <c r="IY54">
        <v>2</v>
      </c>
      <c r="IZ54">
        <v>4</v>
      </c>
      <c r="JA54">
        <v>5</v>
      </c>
      <c r="JB54">
        <v>4</v>
      </c>
      <c r="JC54">
        <v>3</v>
      </c>
      <c r="JD54">
        <v>3</v>
      </c>
      <c r="JE54">
        <v>3</v>
      </c>
      <c r="JF54">
        <v>4</v>
      </c>
      <c r="JG54">
        <v>5</v>
      </c>
      <c r="JH54">
        <v>4</v>
      </c>
      <c r="JI54">
        <v>4</v>
      </c>
      <c r="JJ54">
        <v>5</v>
      </c>
      <c r="JL54">
        <f t="shared" si="5"/>
        <v>77</v>
      </c>
      <c r="JM54">
        <f t="shared" si="6"/>
        <v>98</v>
      </c>
      <c r="JN54">
        <f t="shared" si="7"/>
        <v>79</v>
      </c>
      <c r="JO54">
        <f t="shared" si="8"/>
        <v>11</v>
      </c>
      <c r="JP54">
        <f t="shared" si="9"/>
        <v>4</v>
      </c>
    </row>
    <row r="55" spans="1:276">
      <c r="A55" t="s">
        <v>1216</v>
      </c>
      <c r="B55">
        <v>5</v>
      </c>
      <c r="C55">
        <v>4</v>
      </c>
      <c r="D55">
        <v>5</v>
      </c>
      <c r="E55">
        <v>3</v>
      </c>
      <c r="F55">
        <v>5</v>
      </c>
      <c r="G55">
        <v>5</v>
      </c>
      <c r="H55">
        <v>4</v>
      </c>
      <c r="I55">
        <v>4</v>
      </c>
      <c r="J55">
        <v>5</v>
      </c>
      <c r="K55">
        <v>5</v>
      </c>
      <c r="L55">
        <v>5</v>
      </c>
      <c r="M55">
        <v>5</v>
      </c>
      <c r="N55">
        <v>4</v>
      </c>
      <c r="O55">
        <v>3</v>
      </c>
      <c r="P55">
        <v>5</v>
      </c>
      <c r="Q55">
        <v>5</v>
      </c>
      <c r="R55">
        <v>4</v>
      </c>
      <c r="S55">
        <v>5</v>
      </c>
      <c r="T55">
        <v>5</v>
      </c>
      <c r="U55">
        <v>5</v>
      </c>
      <c r="V55">
        <v>3</v>
      </c>
      <c r="W55">
        <v>3</v>
      </c>
      <c r="X55">
        <v>5</v>
      </c>
      <c r="Y55">
        <v>1</v>
      </c>
      <c r="Z55">
        <v>5</v>
      </c>
      <c r="AA55">
        <v>3</v>
      </c>
      <c r="AB55">
        <v>4</v>
      </c>
      <c r="AC55">
        <v>5</v>
      </c>
      <c r="AD55">
        <v>4</v>
      </c>
      <c r="AE55">
        <v>5</v>
      </c>
      <c r="AF55">
        <v>2</v>
      </c>
      <c r="AG55">
        <v>4</v>
      </c>
      <c r="AH55">
        <v>5</v>
      </c>
      <c r="AI55">
        <v>5</v>
      </c>
      <c r="AJ55">
        <v>4</v>
      </c>
      <c r="AK55">
        <v>3</v>
      </c>
      <c r="AL55">
        <v>5</v>
      </c>
      <c r="AM55">
        <v>2</v>
      </c>
      <c r="AN55">
        <v>4</v>
      </c>
      <c r="AO55">
        <v>5</v>
      </c>
      <c r="AP55">
        <v>3</v>
      </c>
      <c r="AQ55">
        <v>5</v>
      </c>
      <c r="AR55">
        <v>3</v>
      </c>
      <c r="AS55">
        <v>5</v>
      </c>
      <c r="AT55">
        <v>4</v>
      </c>
      <c r="AU55">
        <v>4</v>
      </c>
      <c r="AV55">
        <v>4</v>
      </c>
      <c r="AW55">
        <v>3</v>
      </c>
      <c r="AX55">
        <v>4</v>
      </c>
      <c r="AY55">
        <v>4</v>
      </c>
      <c r="AZ55">
        <v>4</v>
      </c>
      <c r="BA55">
        <v>5</v>
      </c>
      <c r="BB55">
        <v>5</v>
      </c>
      <c r="BC55">
        <v>5</v>
      </c>
      <c r="BD55">
        <v>5</v>
      </c>
      <c r="BE55">
        <v>4</v>
      </c>
      <c r="BF55">
        <v>2</v>
      </c>
      <c r="BG55">
        <v>5</v>
      </c>
      <c r="BH55">
        <v>4</v>
      </c>
      <c r="BI55">
        <v>4</v>
      </c>
      <c r="BJ55">
        <v>5</v>
      </c>
      <c r="BK55">
        <v>4</v>
      </c>
      <c r="BL55">
        <v>5</v>
      </c>
      <c r="BM55">
        <v>5</v>
      </c>
      <c r="BN55">
        <v>5</v>
      </c>
      <c r="BO55">
        <v>4</v>
      </c>
      <c r="BP55">
        <v>5</v>
      </c>
      <c r="BQ55">
        <v>5</v>
      </c>
      <c r="BR55">
        <v>5</v>
      </c>
      <c r="BS55">
        <v>3</v>
      </c>
      <c r="BT55">
        <v>3</v>
      </c>
      <c r="BU55">
        <v>4</v>
      </c>
      <c r="BV55">
        <v>5</v>
      </c>
      <c r="BW55">
        <v>4</v>
      </c>
      <c r="BX55">
        <v>3</v>
      </c>
      <c r="BY55">
        <v>5</v>
      </c>
      <c r="BZ55">
        <v>5</v>
      </c>
      <c r="CA55">
        <v>4</v>
      </c>
      <c r="CB55">
        <v>5</v>
      </c>
      <c r="CC55">
        <v>5</v>
      </c>
      <c r="CD55">
        <v>5</v>
      </c>
      <c r="CE55">
        <v>5</v>
      </c>
      <c r="CF55">
        <v>4</v>
      </c>
      <c r="CG55">
        <v>4</v>
      </c>
      <c r="CH55">
        <v>5</v>
      </c>
      <c r="CI55">
        <v>3</v>
      </c>
      <c r="CJ55">
        <v>3</v>
      </c>
      <c r="CK55">
        <v>4</v>
      </c>
      <c r="CL55">
        <v>4</v>
      </c>
      <c r="CM55">
        <v>4</v>
      </c>
      <c r="CN55">
        <v>3</v>
      </c>
      <c r="CO55">
        <v>4</v>
      </c>
      <c r="CP55">
        <v>4</v>
      </c>
      <c r="CQ55">
        <v>4</v>
      </c>
      <c r="CR55">
        <v>5</v>
      </c>
      <c r="CS55">
        <v>4</v>
      </c>
      <c r="CT55">
        <v>4</v>
      </c>
      <c r="CU55">
        <v>3</v>
      </c>
      <c r="CV55">
        <v>5</v>
      </c>
      <c r="CW55">
        <v>1</v>
      </c>
      <c r="CX55">
        <v>4</v>
      </c>
      <c r="CY55">
        <v>5</v>
      </c>
      <c r="CZ55">
        <v>5</v>
      </c>
      <c r="DA55">
        <v>5</v>
      </c>
      <c r="DB55">
        <v>5</v>
      </c>
      <c r="DC55">
        <v>3</v>
      </c>
      <c r="DD55">
        <v>5</v>
      </c>
      <c r="DE55">
        <v>4</v>
      </c>
      <c r="DF55">
        <v>4</v>
      </c>
      <c r="DG55">
        <v>5</v>
      </c>
      <c r="DH55">
        <v>5</v>
      </c>
      <c r="DI55">
        <v>3</v>
      </c>
      <c r="DJ55">
        <v>5</v>
      </c>
      <c r="DK55">
        <v>4</v>
      </c>
      <c r="DL55">
        <v>5</v>
      </c>
      <c r="DM55">
        <v>4</v>
      </c>
      <c r="DN55">
        <v>4</v>
      </c>
      <c r="DO55">
        <v>4</v>
      </c>
      <c r="DP55">
        <v>3</v>
      </c>
      <c r="DQ55">
        <v>3</v>
      </c>
      <c r="DR55">
        <v>4</v>
      </c>
      <c r="DS55">
        <v>5</v>
      </c>
      <c r="DT55">
        <v>5</v>
      </c>
      <c r="DU55">
        <v>5</v>
      </c>
      <c r="DV55">
        <v>4</v>
      </c>
      <c r="DW55">
        <v>3</v>
      </c>
      <c r="DX55">
        <v>5</v>
      </c>
      <c r="DY55">
        <v>4</v>
      </c>
      <c r="DZ55">
        <v>5</v>
      </c>
      <c r="EA55">
        <v>4</v>
      </c>
      <c r="EB55">
        <v>5</v>
      </c>
      <c r="EC55">
        <v>5</v>
      </c>
      <c r="ED55">
        <v>2</v>
      </c>
      <c r="EE55">
        <v>2</v>
      </c>
      <c r="EF55">
        <v>5</v>
      </c>
      <c r="EG55">
        <v>3</v>
      </c>
      <c r="EH55">
        <v>4</v>
      </c>
      <c r="EI55">
        <v>5</v>
      </c>
      <c r="EJ55">
        <v>5</v>
      </c>
      <c r="EK55">
        <v>5</v>
      </c>
      <c r="EL55">
        <v>4</v>
      </c>
      <c r="EM55">
        <v>3</v>
      </c>
      <c r="EN55">
        <v>4</v>
      </c>
      <c r="EO55">
        <v>4</v>
      </c>
      <c r="EP55">
        <v>4</v>
      </c>
      <c r="EQ55">
        <v>4</v>
      </c>
      <c r="ER55">
        <v>4</v>
      </c>
      <c r="ES55">
        <v>4</v>
      </c>
      <c r="ET55">
        <v>5</v>
      </c>
      <c r="EU55">
        <v>3</v>
      </c>
      <c r="EV55">
        <v>2</v>
      </c>
      <c r="EW55">
        <v>2</v>
      </c>
      <c r="EX55">
        <v>5</v>
      </c>
      <c r="EY55">
        <v>3</v>
      </c>
      <c r="EZ55">
        <v>4</v>
      </c>
      <c r="FA55">
        <v>4</v>
      </c>
      <c r="FB55">
        <v>2</v>
      </c>
      <c r="FC55">
        <v>5</v>
      </c>
      <c r="FD55">
        <v>3</v>
      </c>
      <c r="FE55">
        <v>4</v>
      </c>
      <c r="FF55">
        <v>4</v>
      </c>
      <c r="FG55">
        <v>5</v>
      </c>
      <c r="FH55">
        <v>4</v>
      </c>
      <c r="FI55">
        <v>2</v>
      </c>
      <c r="FJ55">
        <v>3</v>
      </c>
      <c r="FK55">
        <v>5</v>
      </c>
      <c r="FL55">
        <v>2</v>
      </c>
      <c r="FM55">
        <v>5</v>
      </c>
      <c r="FN55">
        <v>2</v>
      </c>
      <c r="FO55">
        <v>5</v>
      </c>
      <c r="FP55">
        <v>4</v>
      </c>
      <c r="FQ55">
        <v>1</v>
      </c>
      <c r="FR55">
        <v>2</v>
      </c>
      <c r="FS55">
        <v>5</v>
      </c>
      <c r="FT55">
        <v>5</v>
      </c>
      <c r="FU55">
        <v>4</v>
      </c>
      <c r="FV55">
        <v>4</v>
      </c>
      <c r="FW55">
        <v>4</v>
      </c>
      <c r="FX55">
        <v>3</v>
      </c>
      <c r="FY55">
        <v>5</v>
      </c>
      <c r="FZ55">
        <v>5</v>
      </c>
      <c r="GA55">
        <v>3</v>
      </c>
      <c r="GB55">
        <v>3</v>
      </c>
      <c r="GC55">
        <v>3</v>
      </c>
      <c r="GD55">
        <v>3</v>
      </c>
      <c r="GE55">
        <v>5</v>
      </c>
      <c r="GF55">
        <v>4</v>
      </c>
      <c r="GG55">
        <v>3</v>
      </c>
      <c r="GH55">
        <v>4</v>
      </c>
      <c r="GI55">
        <v>5</v>
      </c>
      <c r="GJ55">
        <v>5</v>
      </c>
      <c r="GK55">
        <v>4</v>
      </c>
      <c r="GL55">
        <v>5</v>
      </c>
      <c r="GM55">
        <v>5</v>
      </c>
      <c r="GN55">
        <v>5</v>
      </c>
      <c r="GO55">
        <v>3</v>
      </c>
      <c r="GP55">
        <v>5</v>
      </c>
      <c r="GQ55">
        <v>4</v>
      </c>
      <c r="GR55">
        <v>5</v>
      </c>
      <c r="GS55">
        <v>4</v>
      </c>
      <c r="GT55">
        <v>4</v>
      </c>
      <c r="GU55">
        <v>4</v>
      </c>
      <c r="GV55">
        <v>3</v>
      </c>
      <c r="GW55">
        <v>5</v>
      </c>
      <c r="GX55">
        <v>5</v>
      </c>
      <c r="GY55">
        <v>5</v>
      </c>
      <c r="GZ55">
        <v>3</v>
      </c>
      <c r="HA55">
        <v>3</v>
      </c>
      <c r="HB55">
        <v>5</v>
      </c>
      <c r="HC55">
        <v>2</v>
      </c>
      <c r="HD55">
        <v>4</v>
      </c>
      <c r="HE55">
        <v>5</v>
      </c>
      <c r="HF55">
        <v>4</v>
      </c>
      <c r="HG55">
        <v>3</v>
      </c>
      <c r="HH55">
        <v>3</v>
      </c>
      <c r="HI55">
        <v>5</v>
      </c>
      <c r="HJ55">
        <v>3</v>
      </c>
      <c r="HK55">
        <v>4</v>
      </c>
      <c r="HL55">
        <v>2</v>
      </c>
      <c r="HM55">
        <v>4</v>
      </c>
      <c r="HN55">
        <v>3</v>
      </c>
      <c r="HO55">
        <v>4</v>
      </c>
      <c r="HP55">
        <v>5</v>
      </c>
      <c r="HQ55">
        <v>3</v>
      </c>
      <c r="HR55">
        <v>4</v>
      </c>
      <c r="HS55">
        <v>3</v>
      </c>
      <c r="HT55">
        <v>3</v>
      </c>
      <c r="HU55">
        <v>5</v>
      </c>
      <c r="HV55">
        <v>5</v>
      </c>
      <c r="HW55">
        <v>3</v>
      </c>
      <c r="HX55">
        <v>4</v>
      </c>
      <c r="HY55">
        <v>4</v>
      </c>
      <c r="HZ55">
        <v>5</v>
      </c>
      <c r="IA55">
        <v>3</v>
      </c>
      <c r="IB55">
        <v>5</v>
      </c>
      <c r="IC55">
        <v>4</v>
      </c>
      <c r="ID55">
        <v>5</v>
      </c>
      <c r="IE55">
        <v>4</v>
      </c>
      <c r="IF55">
        <v>4</v>
      </c>
      <c r="IG55">
        <v>4</v>
      </c>
      <c r="IH55">
        <v>3</v>
      </c>
      <c r="II55">
        <v>4</v>
      </c>
      <c r="IJ55">
        <v>3</v>
      </c>
      <c r="IK55">
        <v>4</v>
      </c>
      <c r="IL55">
        <v>5</v>
      </c>
      <c r="IM55">
        <v>5</v>
      </c>
      <c r="IN55">
        <v>3</v>
      </c>
      <c r="IO55">
        <v>4</v>
      </c>
      <c r="IP55">
        <v>3</v>
      </c>
      <c r="IQ55">
        <v>4</v>
      </c>
      <c r="IR55">
        <v>4</v>
      </c>
      <c r="IS55">
        <v>5</v>
      </c>
      <c r="IT55">
        <v>5</v>
      </c>
      <c r="IU55">
        <v>4</v>
      </c>
      <c r="IV55">
        <v>5</v>
      </c>
      <c r="IW55">
        <v>5</v>
      </c>
      <c r="IX55">
        <v>5</v>
      </c>
      <c r="IY55">
        <v>3</v>
      </c>
      <c r="IZ55">
        <v>3</v>
      </c>
      <c r="JA55">
        <v>5</v>
      </c>
      <c r="JB55">
        <v>4</v>
      </c>
      <c r="JC55">
        <v>3</v>
      </c>
      <c r="JD55">
        <v>3</v>
      </c>
      <c r="JE55">
        <v>3</v>
      </c>
      <c r="JF55">
        <v>5</v>
      </c>
      <c r="JG55">
        <v>5</v>
      </c>
      <c r="JH55">
        <v>4</v>
      </c>
      <c r="JI55">
        <v>4</v>
      </c>
      <c r="JJ55">
        <v>4</v>
      </c>
      <c r="JL55">
        <f t="shared" si="5"/>
        <v>106</v>
      </c>
      <c r="JM55">
        <f t="shared" si="6"/>
        <v>91</v>
      </c>
      <c r="JN55">
        <f t="shared" si="7"/>
        <v>55</v>
      </c>
      <c r="JO55">
        <f t="shared" si="8"/>
        <v>14</v>
      </c>
      <c r="JP55">
        <f t="shared" si="9"/>
        <v>3</v>
      </c>
    </row>
    <row r="56" spans="1:276">
      <c r="A56" t="s">
        <v>1217</v>
      </c>
      <c r="B56">
        <v>5</v>
      </c>
      <c r="C56">
        <v>4</v>
      </c>
      <c r="D56">
        <v>3</v>
      </c>
      <c r="E56">
        <v>3</v>
      </c>
      <c r="F56">
        <v>5</v>
      </c>
      <c r="G56">
        <v>3</v>
      </c>
      <c r="H56">
        <v>5</v>
      </c>
      <c r="I56">
        <v>4</v>
      </c>
      <c r="J56">
        <v>5</v>
      </c>
      <c r="K56">
        <v>5</v>
      </c>
      <c r="L56">
        <v>5</v>
      </c>
      <c r="M56">
        <v>4</v>
      </c>
      <c r="N56">
        <v>5</v>
      </c>
      <c r="O56">
        <v>3</v>
      </c>
      <c r="P56">
        <v>4</v>
      </c>
      <c r="Q56">
        <v>5</v>
      </c>
      <c r="R56">
        <v>4</v>
      </c>
      <c r="S56">
        <v>4</v>
      </c>
      <c r="T56">
        <v>5</v>
      </c>
      <c r="U56">
        <v>5</v>
      </c>
      <c r="V56">
        <v>3</v>
      </c>
      <c r="W56">
        <v>4</v>
      </c>
      <c r="X56">
        <v>5</v>
      </c>
      <c r="Y56">
        <v>3</v>
      </c>
      <c r="Z56">
        <v>4</v>
      </c>
      <c r="AA56">
        <v>2</v>
      </c>
      <c r="AB56">
        <v>5</v>
      </c>
      <c r="AC56">
        <v>5</v>
      </c>
      <c r="AD56">
        <v>4</v>
      </c>
      <c r="AE56">
        <v>4</v>
      </c>
      <c r="AF56">
        <v>5</v>
      </c>
      <c r="AG56">
        <v>5</v>
      </c>
      <c r="AH56">
        <v>5</v>
      </c>
      <c r="AI56">
        <v>5</v>
      </c>
      <c r="AJ56">
        <v>3</v>
      </c>
      <c r="AK56">
        <v>4</v>
      </c>
      <c r="AL56">
        <v>5</v>
      </c>
      <c r="AM56">
        <v>3</v>
      </c>
      <c r="AN56">
        <v>4</v>
      </c>
      <c r="AO56">
        <v>5</v>
      </c>
      <c r="AP56">
        <v>4</v>
      </c>
      <c r="AQ56">
        <v>4</v>
      </c>
      <c r="AR56">
        <v>4</v>
      </c>
      <c r="AS56">
        <v>5</v>
      </c>
      <c r="AT56">
        <v>5</v>
      </c>
      <c r="AU56">
        <v>4</v>
      </c>
      <c r="AV56">
        <v>5</v>
      </c>
      <c r="AW56">
        <v>3</v>
      </c>
      <c r="AX56">
        <v>3</v>
      </c>
      <c r="AY56">
        <v>5</v>
      </c>
      <c r="AZ56">
        <v>4</v>
      </c>
      <c r="BA56">
        <v>5</v>
      </c>
      <c r="BB56">
        <v>5</v>
      </c>
      <c r="BC56">
        <v>4</v>
      </c>
      <c r="BD56">
        <v>5</v>
      </c>
      <c r="BE56">
        <v>4</v>
      </c>
      <c r="BF56">
        <v>2</v>
      </c>
      <c r="BG56">
        <v>5</v>
      </c>
      <c r="BH56">
        <v>4</v>
      </c>
      <c r="BI56">
        <v>3</v>
      </c>
      <c r="BJ56">
        <v>5</v>
      </c>
      <c r="BK56">
        <v>4</v>
      </c>
      <c r="BL56">
        <v>5</v>
      </c>
      <c r="BM56">
        <v>5</v>
      </c>
      <c r="BN56">
        <v>4</v>
      </c>
      <c r="BO56">
        <v>4</v>
      </c>
      <c r="BP56">
        <v>5</v>
      </c>
      <c r="BQ56">
        <v>5</v>
      </c>
      <c r="BR56">
        <v>5</v>
      </c>
      <c r="BS56">
        <v>5</v>
      </c>
      <c r="BT56">
        <v>3</v>
      </c>
      <c r="BU56">
        <v>4</v>
      </c>
      <c r="BV56">
        <v>5</v>
      </c>
      <c r="BW56">
        <v>4</v>
      </c>
      <c r="BX56">
        <v>3</v>
      </c>
      <c r="BY56">
        <v>5</v>
      </c>
      <c r="BZ56">
        <v>4</v>
      </c>
      <c r="CA56">
        <v>4</v>
      </c>
      <c r="CB56">
        <v>5</v>
      </c>
      <c r="CC56">
        <v>5</v>
      </c>
      <c r="CD56">
        <v>5</v>
      </c>
      <c r="CE56">
        <v>5</v>
      </c>
      <c r="CF56">
        <v>5</v>
      </c>
      <c r="CG56">
        <v>3</v>
      </c>
      <c r="CH56">
        <v>5</v>
      </c>
      <c r="CI56">
        <v>4</v>
      </c>
      <c r="CJ56">
        <v>3</v>
      </c>
      <c r="CK56">
        <v>3</v>
      </c>
      <c r="CL56">
        <v>5</v>
      </c>
      <c r="CM56">
        <v>4</v>
      </c>
      <c r="CN56">
        <v>3</v>
      </c>
      <c r="CO56">
        <v>5</v>
      </c>
      <c r="CP56">
        <v>4</v>
      </c>
      <c r="CQ56">
        <v>3</v>
      </c>
      <c r="CR56">
        <v>5</v>
      </c>
      <c r="CS56">
        <v>4</v>
      </c>
      <c r="CT56">
        <v>5</v>
      </c>
      <c r="CU56">
        <v>3</v>
      </c>
      <c r="CV56">
        <v>4</v>
      </c>
      <c r="CW56">
        <v>2</v>
      </c>
      <c r="CX56">
        <v>4</v>
      </c>
      <c r="CY56">
        <v>5</v>
      </c>
      <c r="CZ56">
        <v>5</v>
      </c>
      <c r="DA56">
        <v>5</v>
      </c>
      <c r="DB56">
        <v>5</v>
      </c>
      <c r="DC56">
        <v>4</v>
      </c>
      <c r="DD56">
        <v>5</v>
      </c>
      <c r="DE56">
        <v>4</v>
      </c>
      <c r="DF56">
        <v>5</v>
      </c>
      <c r="DG56">
        <v>5</v>
      </c>
      <c r="DH56">
        <v>4</v>
      </c>
      <c r="DI56">
        <v>3</v>
      </c>
      <c r="DJ56">
        <v>5</v>
      </c>
      <c r="DK56">
        <v>4</v>
      </c>
      <c r="DL56">
        <v>4</v>
      </c>
      <c r="DM56">
        <v>4</v>
      </c>
      <c r="DN56">
        <v>3</v>
      </c>
      <c r="DO56">
        <v>5</v>
      </c>
      <c r="DP56">
        <v>4</v>
      </c>
      <c r="DQ56">
        <v>2</v>
      </c>
      <c r="DR56">
        <v>4</v>
      </c>
      <c r="DS56">
        <v>5</v>
      </c>
      <c r="DT56">
        <v>3</v>
      </c>
      <c r="DU56">
        <v>5</v>
      </c>
      <c r="DV56">
        <v>4</v>
      </c>
      <c r="DW56">
        <v>5</v>
      </c>
      <c r="DX56">
        <v>5</v>
      </c>
      <c r="DY56">
        <v>4</v>
      </c>
      <c r="DZ56">
        <v>5</v>
      </c>
      <c r="EA56">
        <v>3</v>
      </c>
      <c r="EB56">
        <v>4</v>
      </c>
      <c r="EC56">
        <v>5</v>
      </c>
      <c r="ED56">
        <v>3</v>
      </c>
      <c r="EE56">
        <v>3</v>
      </c>
      <c r="EF56">
        <v>5</v>
      </c>
      <c r="EG56">
        <v>4</v>
      </c>
      <c r="EH56">
        <v>3</v>
      </c>
      <c r="EI56">
        <v>4</v>
      </c>
      <c r="EJ56">
        <v>5</v>
      </c>
      <c r="EK56">
        <v>5</v>
      </c>
      <c r="EL56">
        <v>4</v>
      </c>
      <c r="EM56">
        <v>4</v>
      </c>
      <c r="EN56">
        <v>4</v>
      </c>
      <c r="EO56">
        <v>4</v>
      </c>
      <c r="EP56">
        <v>3</v>
      </c>
      <c r="EQ56">
        <v>3</v>
      </c>
      <c r="ER56">
        <v>3</v>
      </c>
      <c r="ES56">
        <v>4</v>
      </c>
      <c r="ET56">
        <v>4</v>
      </c>
      <c r="EU56">
        <v>3</v>
      </c>
      <c r="EV56">
        <v>4</v>
      </c>
      <c r="EW56">
        <v>3</v>
      </c>
      <c r="EX56">
        <v>5</v>
      </c>
      <c r="EY56">
        <v>3</v>
      </c>
      <c r="EZ56">
        <v>4</v>
      </c>
      <c r="FA56">
        <v>5</v>
      </c>
      <c r="FB56">
        <v>2</v>
      </c>
      <c r="FC56">
        <v>5</v>
      </c>
      <c r="FD56">
        <v>4</v>
      </c>
      <c r="FE56">
        <v>4</v>
      </c>
      <c r="FF56">
        <v>4</v>
      </c>
      <c r="FG56">
        <v>5</v>
      </c>
      <c r="FH56">
        <v>2</v>
      </c>
      <c r="FI56">
        <v>4</v>
      </c>
      <c r="FJ56">
        <v>5</v>
      </c>
      <c r="FK56">
        <v>4</v>
      </c>
      <c r="FL56">
        <v>3</v>
      </c>
      <c r="FM56">
        <v>4</v>
      </c>
      <c r="FN56">
        <v>3</v>
      </c>
      <c r="FO56">
        <v>5</v>
      </c>
      <c r="FP56">
        <v>4</v>
      </c>
      <c r="FQ56">
        <v>2</v>
      </c>
      <c r="FR56">
        <v>3</v>
      </c>
      <c r="FS56">
        <v>5</v>
      </c>
      <c r="FT56">
        <v>5</v>
      </c>
      <c r="FU56">
        <v>4</v>
      </c>
      <c r="FV56">
        <v>3</v>
      </c>
      <c r="FW56">
        <v>4</v>
      </c>
      <c r="FX56">
        <v>4</v>
      </c>
      <c r="FY56">
        <v>5</v>
      </c>
      <c r="FZ56">
        <v>3</v>
      </c>
      <c r="GA56">
        <v>3</v>
      </c>
      <c r="GB56">
        <v>4</v>
      </c>
      <c r="GC56">
        <v>4</v>
      </c>
      <c r="GD56">
        <v>4</v>
      </c>
      <c r="GE56">
        <v>5</v>
      </c>
      <c r="GF56">
        <v>4</v>
      </c>
      <c r="GG56">
        <v>3</v>
      </c>
      <c r="GH56">
        <v>5</v>
      </c>
      <c r="GI56">
        <v>5</v>
      </c>
      <c r="GJ56">
        <v>4</v>
      </c>
      <c r="GK56">
        <v>5</v>
      </c>
      <c r="GL56">
        <v>5</v>
      </c>
      <c r="GM56">
        <v>4</v>
      </c>
      <c r="GN56">
        <v>4</v>
      </c>
      <c r="GO56">
        <v>4</v>
      </c>
      <c r="GP56">
        <v>5</v>
      </c>
      <c r="GQ56">
        <v>5</v>
      </c>
      <c r="GR56">
        <v>4</v>
      </c>
      <c r="GS56">
        <v>4</v>
      </c>
      <c r="GT56">
        <v>4</v>
      </c>
      <c r="GU56">
        <v>4</v>
      </c>
      <c r="GV56">
        <v>5</v>
      </c>
      <c r="GW56">
        <v>5</v>
      </c>
      <c r="GX56">
        <v>5</v>
      </c>
      <c r="GY56">
        <v>4</v>
      </c>
      <c r="GZ56">
        <v>3</v>
      </c>
      <c r="HA56">
        <v>4</v>
      </c>
      <c r="HB56">
        <v>5</v>
      </c>
      <c r="HC56">
        <v>3</v>
      </c>
      <c r="HD56">
        <v>4</v>
      </c>
      <c r="HE56">
        <v>5</v>
      </c>
      <c r="HF56">
        <v>3</v>
      </c>
      <c r="HG56">
        <v>5</v>
      </c>
      <c r="HH56">
        <v>4</v>
      </c>
      <c r="HI56">
        <v>4</v>
      </c>
      <c r="HJ56">
        <v>3</v>
      </c>
      <c r="HK56">
        <v>5</v>
      </c>
      <c r="HL56">
        <v>4</v>
      </c>
      <c r="HM56">
        <v>4</v>
      </c>
      <c r="HN56">
        <v>4</v>
      </c>
      <c r="HO56">
        <v>3</v>
      </c>
      <c r="HP56">
        <v>5</v>
      </c>
      <c r="HQ56">
        <v>4</v>
      </c>
      <c r="HR56">
        <v>4</v>
      </c>
      <c r="HS56">
        <v>4</v>
      </c>
      <c r="HT56">
        <v>4</v>
      </c>
      <c r="HU56">
        <v>5</v>
      </c>
      <c r="HV56">
        <v>5</v>
      </c>
      <c r="HW56">
        <v>3</v>
      </c>
      <c r="HX56">
        <v>4</v>
      </c>
      <c r="HY56">
        <v>4</v>
      </c>
      <c r="HZ56">
        <v>5</v>
      </c>
      <c r="IA56">
        <v>4</v>
      </c>
      <c r="IB56">
        <v>5</v>
      </c>
      <c r="IC56">
        <v>4</v>
      </c>
      <c r="ID56">
        <v>3</v>
      </c>
      <c r="IE56">
        <v>3</v>
      </c>
      <c r="IF56">
        <v>4</v>
      </c>
      <c r="IG56">
        <v>4</v>
      </c>
      <c r="IH56">
        <v>4</v>
      </c>
      <c r="II56">
        <v>5</v>
      </c>
      <c r="IJ56">
        <v>3</v>
      </c>
      <c r="IK56">
        <v>5</v>
      </c>
      <c r="IL56">
        <v>4</v>
      </c>
      <c r="IM56">
        <v>4</v>
      </c>
      <c r="IN56">
        <v>4</v>
      </c>
      <c r="IO56">
        <v>3</v>
      </c>
      <c r="IP56">
        <v>3</v>
      </c>
      <c r="IQ56">
        <v>4</v>
      </c>
      <c r="IR56">
        <v>4</v>
      </c>
      <c r="IS56">
        <v>4</v>
      </c>
      <c r="IT56">
        <v>3</v>
      </c>
      <c r="IU56">
        <v>4</v>
      </c>
      <c r="IV56">
        <v>5</v>
      </c>
      <c r="IW56">
        <v>4</v>
      </c>
      <c r="IX56">
        <v>5</v>
      </c>
      <c r="IY56">
        <v>5</v>
      </c>
      <c r="IZ56">
        <v>3</v>
      </c>
      <c r="JA56">
        <v>5</v>
      </c>
      <c r="JB56">
        <v>4</v>
      </c>
      <c r="JC56">
        <v>3</v>
      </c>
      <c r="JD56">
        <v>3</v>
      </c>
      <c r="JE56">
        <v>3</v>
      </c>
      <c r="JF56">
        <v>5</v>
      </c>
      <c r="JG56">
        <v>5</v>
      </c>
      <c r="JH56">
        <v>4</v>
      </c>
      <c r="JI56">
        <v>3</v>
      </c>
      <c r="JJ56">
        <v>4</v>
      </c>
      <c r="JL56">
        <f t="shared" si="5"/>
        <v>100</v>
      </c>
      <c r="JM56">
        <f t="shared" si="6"/>
        <v>106</v>
      </c>
      <c r="JN56">
        <f t="shared" si="7"/>
        <v>56</v>
      </c>
      <c r="JO56">
        <f t="shared" si="8"/>
        <v>7</v>
      </c>
      <c r="JP56">
        <f t="shared" si="9"/>
        <v>0</v>
      </c>
    </row>
    <row r="57" spans="1:276">
      <c r="A57" t="s">
        <v>1218</v>
      </c>
      <c r="B57">
        <v>5</v>
      </c>
      <c r="C57">
        <v>4</v>
      </c>
      <c r="D57">
        <v>3</v>
      </c>
      <c r="E57">
        <v>5</v>
      </c>
      <c r="F57">
        <v>5</v>
      </c>
      <c r="G57">
        <v>2</v>
      </c>
      <c r="H57">
        <v>5</v>
      </c>
      <c r="I57">
        <v>4</v>
      </c>
      <c r="J57">
        <v>5</v>
      </c>
      <c r="K57">
        <v>5</v>
      </c>
      <c r="L57">
        <v>5</v>
      </c>
      <c r="M57">
        <v>3</v>
      </c>
      <c r="N57">
        <v>5</v>
      </c>
      <c r="O57">
        <v>3</v>
      </c>
      <c r="P57">
        <v>5</v>
      </c>
      <c r="Q57">
        <v>4</v>
      </c>
      <c r="R57">
        <v>5</v>
      </c>
      <c r="S57">
        <v>5</v>
      </c>
      <c r="T57">
        <v>5</v>
      </c>
      <c r="U57">
        <v>5</v>
      </c>
      <c r="V57">
        <v>3</v>
      </c>
      <c r="W57">
        <v>4</v>
      </c>
      <c r="X57">
        <v>5</v>
      </c>
      <c r="Y57">
        <v>3</v>
      </c>
      <c r="Z57">
        <v>3</v>
      </c>
      <c r="AA57">
        <v>4</v>
      </c>
      <c r="AB57">
        <v>4</v>
      </c>
      <c r="AC57">
        <v>5</v>
      </c>
      <c r="AD57">
        <v>4</v>
      </c>
      <c r="AE57">
        <v>5</v>
      </c>
      <c r="AF57">
        <v>2</v>
      </c>
      <c r="AG57">
        <v>5</v>
      </c>
      <c r="AH57">
        <v>5</v>
      </c>
      <c r="AI57">
        <v>5</v>
      </c>
      <c r="AJ57">
        <v>3</v>
      </c>
      <c r="AK57">
        <v>4</v>
      </c>
      <c r="AL57">
        <v>5</v>
      </c>
      <c r="AM57">
        <v>1</v>
      </c>
      <c r="AN57">
        <v>4</v>
      </c>
      <c r="AO57">
        <v>5</v>
      </c>
      <c r="AP57">
        <v>4</v>
      </c>
      <c r="AQ57">
        <v>5</v>
      </c>
      <c r="AR57">
        <v>3</v>
      </c>
      <c r="AS57">
        <v>5</v>
      </c>
      <c r="AT57">
        <v>5</v>
      </c>
      <c r="AU57">
        <v>5</v>
      </c>
      <c r="AV57">
        <v>5</v>
      </c>
      <c r="AW57">
        <v>3</v>
      </c>
      <c r="AX57">
        <v>4</v>
      </c>
      <c r="AY57">
        <v>5</v>
      </c>
      <c r="AZ57">
        <v>2</v>
      </c>
      <c r="BA57">
        <v>4</v>
      </c>
      <c r="BB57">
        <v>5</v>
      </c>
      <c r="BC57">
        <v>4</v>
      </c>
      <c r="BD57">
        <v>5</v>
      </c>
      <c r="BE57">
        <v>5</v>
      </c>
      <c r="BF57">
        <v>3</v>
      </c>
      <c r="BG57">
        <v>5</v>
      </c>
      <c r="BH57">
        <v>4</v>
      </c>
      <c r="BI57">
        <v>4</v>
      </c>
      <c r="BJ57">
        <v>5</v>
      </c>
      <c r="BK57">
        <v>4</v>
      </c>
      <c r="BL57">
        <v>4</v>
      </c>
      <c r="BM57">
        <v>4</v>
      </c>
      <c r="BN57">
        <v>5</v>
      </c>
      <c r="BO57">
        <v>5</v>
      </c>
      <c r="BP57">
        <v>5</v>
      </c>
      <c r="BQ57">
        <v>5</v>
      </c>
      <c r="BR57">
        <v>4</v>
      </c>
      <c r="BS57">
        <v>5</v>
      </c>
      <c r="BT57">
        <v>4</v>
      </c>
      <c r="BU57">
        <v>5</v>
      </c>
      <c r="BV57">
        <v>4</v>
      </c>
      <c r="BW57">
        <v>5</v>
      </c>
      <c r="BX57">
        <v>5</v>
      </c>
      <c r="BY57">
        <v>5</v>
      </c>
      <c r="BZ57">
        <v>4</v>
      </c>
      <c r="CA57">
        <v>5</v>
      </c>
      <c r="CB57">
        <v>5</v>
      </c>
      <c r="CC57">
        <v>5</v>
      </c>
      <c r="CD57">
        <v>5</v>
      </c>
      <c r="CE57">
        <v>5</v>
      </c>
      <c r="CF57">
        <v>5</v>
      </c>
      <c r="CG57">
        <v>4</v>
      </c>
      <c r="CH57">
        <v>5</v>
      </c>
      <c r="CI57">
        <v>4</v>
      </c>
      <c r="CJ57">
        <v>5</v>
      </c>
      <c r="CK57">
        <v>2</v>
      </c>
      <c r="CL57">
        <v>4</v>
      </c>
      <c r="CM57">
        <v>4</v>
      </c>
      <c r="CN57">
        <v>4</v>
      </c>
      <c r="CO57">
        <v>5</v>
      </c>
      <c r="CP57">
        <v>4</v>
      </c>
      <c r="CQ57">
        <v>4</v>
      </c>
      <c r="CR57">
        <v>5</v>
      </c>
      <c r="CS57">
        <v>5</v>
      </c>
      <c r="CT57">
        <v>5</v>
      </c>
      <c r="CU57">
        <v>3</v>
      </c>
      <c r="CV57">
        <v>4</v>
      </c>
      <c r="CW57">
        <v>2</v>
      </c>
      <c r="CX57">
        <v>5</v>
      </c>
      <c r="CY57">
        <v>5</v>
      </c>
      <c r="CZ57">
        <v>4</v>
      </c>
      <c r="DA57">
        <v>5</v>
      </c>
      <c r="DB57">
        <v>2</v>
      </c>
      <c r="DC57">
        <v>4</v>
      </c>
      <c r="DD57">
        <v>5</v>
      </c>
      <c r="DE57">
        <v>4</v>
      </c>
      <c r="DF57">
        <v>4</v>
      </c>
      <c r="DG57">
        <v>5</v>
      </c>
      <c r="DH57">
        <v>4</v>
      </c>
      <c r="DI57">
        <v>3</v>
      </c>
      <c r="DJ57">
        <v>4</v>
      </c>
      <c r="DK57">
        <v>5</v>
      </c>
      <c r="DL57">
        <v>5</v>
      </c>
      <c r="DM57">
        <v>4</v>
      </c>
      <c r="DN57">
        <v>4</v>
      </c>
      <c r="DO57">
        <v>5</v>
      </c>
      <c r="DP57">
        <v>4</v>
      </c>
      <c r="DQ57">
        <v>3</v>
      </c>
      <c r="DR57">
        <v>3</v>
      </c>
      <c r="DS57">
        <v>5</v>
      </c>
      <c r="DT57">
        <v>4</v>
      </c>
      <c r="DU57">
        <v>5</v>
      </c>
      <c r="DV57">
        <v>3</v>
      </c>
      <c r="DW57">
        <v>5</v>
      </c>
      <c r="DX57">
        <v>5</v>
      </c>
      <c r="DY57">
        <v>4</v>
      </c>
      <c r="DZ57">
        <v>5</v>
      </c>
      <c r="EA57">
        <v>3</v>
      </c>
      <c r="EB57">
        <v>5</v>
      </c>
      <c r="EC57">
        <v>4</v>
      </c>
      <c r="ED57">
        <v>2</v>
      </c>
      <c r="EE57">
        <v>4</v>
      </c>
      <c r="EF57">
        <v>5</v>
      </c>
      <c r="EG57">
        <v>4</v>
      </c>
      <c r="EH57">
        <v>3</v>
      </c>
      <c r="EI57">
        <v>4</v>
      </c>
      <c r="EJ57">
        <v>5</v>
      </c>
      <c r="EK57">
        <v>5</v>
      </c>
      <c r="EL57">
        <v>4</v>
      </c>
      <c r="EM57">
        <v>3</v>
      </c>
      <c r="EN57">
        <v>4</v>
      </c>
      <c r="EO57">
        <v>4</v>
      </c>
      <c r="EP57">
        <v>4</v>
      </c>
      <c r="EQ57">
        <v>3</v>
      </c>
      <c r="ER57">
        <v>3</v>
      </c>
      <c r="ES57">
        <v>3</v>
      </c>
      <c r="ET57">
        <v>5</v>
      </c>
      <c r="EU57">
        <v>4</v>
      </c>
      <c r="EV57">
        <v>3</v>
      </c>
      <c r="EW57">
        <v>3</v>
      </c>
      <c r="EX57">
        <v>5</v>
      </c>
      <c r="EY57">
        <v>3</v>
      </c>
      <c r="EZ57">
        <v>4</v>
      </c>
      <c r="FA57">
        <v>4</v>
      </c>
      <c r="FB57">
        <v>2</v>
      </c>
      <c r="FC57">
        <v>5</v>
      </c>
      <c r="FD57">
        <v>5</v>
      </c>
      <c r="FE57">
        <v>4</v>
      </c>
      <c r="FF57">
        <v>4</v>
      </c>
      <c r="FG57">
        <v>5</v>
      </c>
      <c r="FH57">
        <v>4</v>
      </c>
      <c r="FI57">
        <v>2</v>
      </c>
      <c r="FJ57">
        <v>5</v>
      </c>
      <c r="FK57">
        <v>5</v>
      </c>
      <c r="FL57">
        <v>4</v>
      </c>
      <c r="FM57">
        <v>3</v>
      </c>
      <c r="FN57">
        <v>4</v>
      </c>
      <c r="FO57">
        <v>4</v>
      </c>
      <c r="FP57">
        <v>4</v>
      </c>
      <c r="FQ57">
        <v>2</v>
      </c>
      <c r="FR57">
        <v>4</v>
      </c>
      <c r="FS57">
        <v>5</v>
      </c>
      <c r="FT57">
        <v>5</v>
      </c>
      <c r="FU57">
        <v>4</v>
      </c>
      <c r="FV57">
        <v>3</v>
      </c>
      <c r="FW57">
        <v>4</v>
      </c>
      <c r="FX57">
        <v>5</v>
      </c>
      <c r="FY57">
        <v>5</v>
      </c>
      <c r="FZ57">
        <v>4</v>
      </c>
      <c r="GA57">
        <v>3</v>
      </c>
      <c r="GB57">
        <v>4</v>
      </c>
      <c r="GC57">
        <v>4</v>
      </c>
      <c r="GD57">
        <v>4</v>
      </c>
      <c r="GE57">
        <v>5</v>
      </c>
      <c r="GF57">
        <v>4</v>
      </c>
      <c r="GG57">
        <v>3</v>
      </c>
      <c r="GH57">
        <v>5</v>
      </c>
      <c r="GI57">
        <v>5</v>
      </c>
      <c r="GJ57">
        <v>5</v>
      </c>
      <c r="GK57">
        <v>5</v>
      </c>
      <c r="GL57">
        <v>5</v>
      </c>
      <c r="GM57">
        <v>5</v>
      </c>
      <c r="GN57">
        <v>5</v>
      </c>
      <c r="GO57">
        <v>4</v>
      </c>
      <c r="GP57">
        <v>5</v>
      </c>
      <c r="GQ57">
        <v>5</v>
      </c>
      <c r="GR57">
        <v>4</v>
      </c>
      <c r="GS57">
        <v>4</v>
      </c>
      <c r="GT57">
        <v>4</v>
      </c>
      <c r="GU57">
        <v>5</v>
      </c>
      <c r="GV57">
        <v>5</v>
      </c>
      <c r="GW57">
        <v>5</v>
      </c>
      <c r="GX57">
        <v>5</v>
      </c>
      <c r="GY57">
        <v>5</v>
      </c>
      <c r="GZ57">
        <v>3</v>
      </c>
      <c r="HA57">
        <v>5</v>
      </c>
      <c r="HB57">
        <v>5</v>
      </c>
      <c r="HC57">
        <v>3</v>
      </c>
      <c r="HD57">
        <v>4</v>
      </c>
      <c r="HE57">
        <v>5</v>
      </c>
      <c r="HF57">
        <v>4</v>
      </c>
      <c r="HG57">
        <v>5</v>
      </c>
      <c r="HH57">
        <v>4</v>
      </c>
      <c r="HI57">
        <v>5</v>
      </c>
      <c r="HJ57">
        <v>2</v>
      </c>
      <c r="HK57">
        <v>4</v>
      </c>
      <c r="HL57">
        <v>4</v>
      </c>
      <c r="HM57">
        <v>4</v>
      </c>
      <c r="HN57">
        <v>4</v>
      </c>
      <c r="HO57">
        <v>3</v>
      </c>
      <c r="HP57">
        <v>5</v>
      </c>
      <c r="HQ57">
        <v>5</v>
      </c>
      <c r="HR57">
        <v>4</v>
      </c>
      <c r="HS57">
        <v>4</v>
      </c>
      <c r="HT57">
        <v>4</v>
      </c>
      <c r="HU57">
        <v>5</v>
      </c>
      <c r="HV57">
        <v>5</v>
      </c>
      <c r="HW57">
        <v>3</v>
      </c>
      <c r="HX57">
        <v>4</v>
      </c>
      <c r="HY57">
        <v>4</v>
      </c>
      <c r="HZ57">
        <v>5</v>
      </c>
      <c r="IA57">
        <v>5</v>
      </c>
      <c r="IB57">
        <v>5</v>
      </c>
      <c r="IC57">
        <v>4</v>
      </c>
      <c r="ID57">
        <v>4</v>
      </c>
      <c r="IE57">
        <v>3</v>
      </c>
      <c r="IF57">
        <v>5</v>
      </c>
      <c r="IG57">
        <v>4</v>
      </c>
      <c r="IH57">
        <v>3</v>
      </c>
      <c r="II57">
        <v>4</v>
      </c>
      <c r="IJ57">
        <v>3</v>
      </c>
      <c r="IK57">
        <v>5</v>
      </c>
      <c r="IL57">
        <v>3</v>
      </c>
      <c r="IM57">
        <v>4</v>
      </c>
      <c r="IN57">
        <v>3</v>
      </c>
      <c r="IO57">
        <v>4</v>
      </c>
      <c r="IP57">
        <v>4</v>
      </c>
      <c r="IQ57">
        <v>4</v>
      </c>
      <c r="IR57">
        <v>4</v>
      </c>
      <c r="IS57">
        <v>4</v>
      </c>
      <c r="IT57">
        <v>5</v>
      </c>
      <c r="IU57">
        <v>4</v>
      </c>
      <c r="IV57">
        <v>5</v>
      </c>
      <c r="IW57">
        <v>4</v>
      </c>
      <c r="IX57">
        <v>5</v>
      </c>
      <c r="IY57">
        <v>5</v>
      </c>
      <c r="IZ57">
        <v>4</v>
      </c>
      <c r="JA57">
        <v>5</v>
      </c>
      <c r="JB57">
        <v>4</v>
      </c>
      <c r="JC57">
        <v>3</v>
      </c>
      <c r="JD57">
        <v>3</v>
      </c>
      <c r="JE57">
        <v>3</v>
      </c>
      <c r="JF57">
        <v>5</v>
      </c>
      <c r="JG57">
        <v>5</v>
      </c>
      <c r="JH57">
        <v>4</v>
      </c>
      <c r="JI57">
        <v>5</v>
      </c>
      <c r="JJ57">
        <v>4</v>
      </c>
      <c r="JL57">
        <f t="shared" si="5"/>
        <v>118</v>
      </c>
      <c r="JM57">
        <f t="shared" si="6"/>
        <v>99</v>
      </c>
      <c r="JN57">
        <f t="shared" si="7"/>
        <v>40</v>
      </c>
      <c r="JO57">
        <f t="shared" si="8"/>
        <v>11</v>
      </c>
      <c r="JP57">
        <f t="shared" si="9"/>
        <v>1</v>
      </c>
    </row>
    <row r="58" spans="1:276">
      <c r="A58" t="s">
        <v>1219</v>
      </c>
      <c r="B58">
        <v>5</v>
      </c>
      <c r="C58">
        <v>4</v>
      </c>
      <c r="D58">
        <v>5</v>
      </c>
      <c r="E58">
        <v>5</v>
      </c>
      <c r="F58">
        <v>5</v>
      </c>
      <c r="G58">
        <v>4</v>
      </c>
      <c r="H58">
        <v>3</v>
      </c>
      <c r="I58">
        <v>4</v>
      </c>
      <c r="J58">
        <v>5</v>
      </c>
      <c r="K58">
        <v>5</v>
      </c>
      <c r="L58">
        <v>5</v>
      </c>
      <c r="M58">
        <v>2</v>
      </c>
      <c r="N58">
        <v>5</v>
      </c>
      <c r="O58">
        <v>3</v>
      </c>
      <c r="P58">
        <v>4</v>
      </c>
      <c r="Q58">
        <v>3</v>
      </c>
      <c r="R58">
        <v>4</v>
      </c>
      <c r="S58">
        <v>4</v>
      </c>
      <c r="T58">
        <v>4</v>
      </c>
      <c r="U58">
        <v>5</v>
      </c>
      <c r="V58">
        <v>3</v>
      </c>
      <c r="W58">
        <v>4</v>
      </c>
      <c r="X58">
        <v>4</v>
      </c>
      <c r="Y58">
        <v>3</v>
      </c>
      <c r="Z58">
        <v>4</v>
      </c>
      <c r="AA58">
        <v>5</v>
      </c>
      <c r="AB58">
        <v>4</v>
      </c>
      <c r="AC58">
        <v>4</v>
      </c>
      <c r="AD58">
        <v>5</v>
      </c>
      <c r="AE58">
        <v>5</v>
      </c>
      <c r="AF58">
        <v>3</v>
      </c>
      <c r="AG58">
        <v>5</v>
      </c>
      <c r="AH58">
        <v>5</v>
      </c>
      <c r="AI58">
        <v>5</v>
      </c>
      <c r="AJ58">
        <v>3</v>
      </c>
      <c r="AK58">
        <v>4</v>
      </c>
      <c r="AL58">
        <v>5</v>
      </c>
      <c r="AM58">
        <v>3</v>
      </c>
      <c r="AN58">
        <v>5</v>
      </c>
      <c r="AO58">
        <v>4</v>
      </c>
      <c r="AP58">
        <v>4</v>
      </c>
      <c r="AQ58">
        <v>5</v>
      </c>
      <c r="AR58">
        <v>3</v>
      </c>
      <c r="AS58">
        <v>5</v>
      </c>
      <c r="AT58">
        <v>5</v>
      </c>
      <c r="AU58">
        <v>5</v>
      </c>
      <c r="AV58">
        <v>5</v>
      </c>
      <c r="AW58">
        <v>3</v>
      </c>
      <c r="AX58">
        <v>5</v>
      </c>
      <c r="AY58">
        <v>5</v>
      </c>
      <c r="AZ58">
        <v>4</v>
      </c>
      <c r="BA58">
        <v>4</v>
      </c>
      <c r="BB58">
        <v>5</v>
      </c>
      <c r="BC58">
        <v>5</v>
      </c>
      <c r="BD58">
        <v>5</v>
      </c>
      <c r="BE58">
        <v>4</v>
      </c>
      <c r="BF58">
        <v>3</v>
      </c>
      <c r="BG58">
        <v>4</v>
      </c>
      <c r="BH58">
        <v>4</v>
      </c>
      <c r="BI58">
        <v>3</v>
      </c>
      <c r="BJ58">
        <v>5</v>
      </c>
      <c r="BK58">
        <v>5</v>
      </c>
      <c r="BL58">
        <v>5</v>
      </c>
      <c r="BM58">
        <v>4</v>
      </c>
      <c r="BN58">
        <v>5</v>
      </c>
      <c r="BO58">
        <v>5</v>
      </c>
      <c r="BP58">
        <v>4</v>
      </c>
      <c r="BQ58">
        <v>5</v>
      </c>
      <c r="BR58">
        <v>4</v>
      </c>
      <c r="BS58">
        <v>5</v>
      </c>
      <c r="BT58">
        <v>5</v>
      </c>
      <c r="BU58">
        <v>5</v>
      </c>
      <c r="BV58">
        <v>5</v>
      </c>
      <c r="BW58">
        <v>5</v>
      </c>
      <c r="BX58">
        <v>4</v>
      </c>
      <c r="BY58">
        <v>4</v>
      </c>
      <c r="BZ58">
        <v>4</v>
      </c>
      <c r="CA58">
        <v>4</v>
      </c>
      <c r="CB58">
        <v>4</v>
      </c>
      <c r="CC58">
        <v>5</v>
      </c>
      <c r="CD58">
        <v>5</v>
      </c>
      <c r="CE58">
        <v>5</v>
      </c>
      <c r="CF58">
        <v>5</v>
      </c>
      <c r="CG58">
        <v>3</v>
      </c>
      <c r="CH58">
        <v>4</v>
      </c>
      <c r="CI58">
        <v>5</v>
      </c>
      <c r="CJ58">
        <v>3</v>
      </c>
      <c r="CK58">
        <v>3</v>
      </c>
      <c r="CL58">
        <v>4</v>
      </c>
      <c r="CM58">
        <v>5</v>
      </c>
      <c r="CN58">
        <v>4</v>
      </c>
      <c r="CO58">
        <v>5</v>
      </c>
      <c r="CP58">
        <v>4</v>
      </c>
      <c r="CQ58">
        <v>4</v>
      </c>
      <c r="CR58">
        <v>5</v>
      </c>
      <c r="CS58">
        <v>5</v>
      </c>
      <c r="CT58">
        <v>3</v>
      </c>
      <c r="CU58">
        <v>3</v>
      </c>
      <c r="CV58">
        <v>3</v>
      </c>
      <c r="CW58">
        <v>4</v>
      </c>
      <c r="CX58">
        <v>4</v>
      </c>
      <c r="CY58">
        <v>3</v>
      </c>
      <c r="CZ58">
        <v>3</v>
      </c>
      <c r="DA58">
        <v>5</v>
      </c>
      <c r="DB58">
        <v>4</v>
      </c>
      <c r="DC58">
        <v>5</v>
      </c>
      <c r="DD58">
        <v>5</v>
      </c>
      <c r="DE58">
        <v>4</v>
      </c>
      <c r="DF58">
        <v>5</v>
      </c>
      <c r="DG58">
        <v>5</v>
      </c>
      <c r="DH58">
        <v>4</v>
      </c>
      <c r="DI58">
        <v>4</v>
      </c>
      <c r="DJ58">
        <v>5</v>
      </c>
      <c r="DK58">
        <v>4</v>
      </c>
      <c r="DL58">
        <v>4</v>
      </c>
      <c r="DM58">
        <v>4</v>
      </c>
      <c r="DN58">
        <v>3</v>
      </c>
      <c r="DO58">
        <v>5</v>
      </c>
      <c r="DP58">
        <v>5</v>
      </c>
      <c r="DQ58">
        <v>4</v>
      </c>
      <c r="DR58">
        <v>3</v>
      </c>
      <c r="DS58">
        <v>5</v>
      </c>
      <c r="DT58">
        <v>5</v>
      </c>
      <c r="DU58">
        <v>4</v>
      </c>
      <c r="DV58">
        <v>4</v>
      </c>
      <c r="DW58">
        <v>5</v>
      </c>
      <c r="DX58">
        <v>4</v>
      </c>
      <c r="DY58">
        <v>4</v>
      </c>
      <c r="DZ58">
        <v>5</v>
      </c>
      <c r="EA58">
        <v>3</v>
      </c>
      <c r="EB58">
        <v>5</v>
      </c>
      <c r="EC58">
        <v>3</v>
      </c>
      <c r="ED58">
        <v>2</v>
      </c>
      <c r="EE58">
        <v>3</v>
      </c>
      <c r="EF58">
        <v>5</v>
      </c>
      <c r="EG58">
        <v>5</v>
      </c>
      <c r="EH58">
        <v>4</v>
      </c>
      <c r="EI58">
        <v>5</v>
      </c>
      <c r="EJ58">
        <v>5</v>
      </c>
      <c r="EK58">
        <v>4</v>
      </c>
      <c r="EL58">
        <v>4</v>
      </c>
      <c r="EM58">
        <v>4</v>
      </c>
      <c r="EN58">
        <v>4</v>
      </c>
      <c r="EO58">
        <v>4</v>
      </c>
      <c r="EP58">
        <v>1</v>
      </c>
      <c r="EQ58">
        <v>4</v>
      </c>
      <c r="ER58">
        <v>4</v>
      </c>
      <c r="ES58">
        <v>4</v>
      </c>
      <c r="ET58">
        <v>5</v>
      </c>
      <c r="EU58">
        <v>3</v>
      </c>
      <c r="EV58">
        <v>3</v>
      </c>
      <c r="EW58">
        <v>3</v>
      </c>
      <c r="EX58">
        <v>5</v>
      </c>
      <c r="EY58">
        <v>3</v>
      </c>
      <c r="EZ58">
        <v>5</v>
      </c>
      <c r="FA58">
        <v>4</v>
      </c>
      <c r="FB58">
        <v>3</v>
      </c>
      <c r="FC58">
        <v>4</v>
      </c>
      <c r="FD58">
        <v>4</v>
      </c>
      <c r="FE58">
        <v>4</v>
      </c>
      <c r="FF58">
        <v>4</v>
      </c>
      <c r="FG58">
        <v>5</v>
      </c>
      <c r="FH58">
        <v>3</v>
      </c>
      <c r="FI58">
        <v>4</v>
      </c>
      <c r="FJ58">
        <v>5</v>
      </c>
      <c r="FK58">
        <v>4</v>
      </c>
      <c r="FL58">
        <v>4</v>
      </c>
      <c r="FM58">
        <v>4</v>
      </c>
      <c r="FN58">
        <v>4</v>
      </c>
      <c r="FO58">
        <v>4</v>
      </c>
      <c r="FP58">
        <v>4</v>
      </c>
      <c r="FQ58">
        <v>2</v>
      </c>
      <c r="FR58">
        <v>4</v>
      </c>
      <c r="FS58">
        <v>5</v>
      </c>
      <c r="FT58">
        <v>5</v>
      </c>
      <c r="FU58">
        <v>4</v>
      </c>
      <c r="FV58">
        <v>3</v>
      </c>
      <c r="FW58">
        <v>4</v>
      </c>
      <c r="FX58">
        <v>5</v>
      </c>
      <c r="FY58">
        <v>5</v>
      </c>
      <c r="FZ58">
        <v>5</v>
      </c>
      <c r="GA58">
        <v>3</v>
      </c>
      <c r="GB58">
        <v>4</v>
      </c>
      <c r="GC58">
        <v>4</v>
      </c>
      <c r="GD58">
        <v>4</v>
      </c>
      <c r="GE58">
        <v>5</v>
      </c>
      <c r="GF58">
        <v>5</v>
      </c>
      <c r="GG58">
        <v>3</v>
      </c>
      <c r="GH58">
        <v>5</v>
      </c>
      <c r="GI58">
        <v>5</v>
      </c>
      <c r="GJ58">
        <v>5</v>
      </c>
      <c r="GK58">
        <v>5</v>
      </c>
      <c r="GL58">
        <v>5</v>
      </c>
      <c r="GM58">
        <v>5</v>
      </c>
      <c r="GN58">
        <v>5</v>
      </c>
      <c r="GO58">
        <v>5</v>
      </c>
      <c r="GP58">
        <v>5</v>
      </c>
      <c r="GQ58">
        <v>5</v>
      </c>
      <c r="GR58">
        <v>3</v>
      </c>
      <c r="GS58">
        <v>4</v>
      </c>
      <c r="GT58">
        <v>4</v>
      </c>
      <c r="GU58">
        <v>5</v>
      </c>
      <c r="GV58">
        <v>5</v>
      </c>
      <c r="GW58">
        <v>5</v>
      </c>
      <c r="GX58">
        <v>4</v>
      </c>
      <c r="GY58">
        <v>5</v>
      </c>
      <c r="GZ58">
        <v>3</v>
      </c>
      <c r="HA58">
        <v>5</v>
      </c>
      <c r="HB58">
        <v>5</v>
      </c>
      <c r="HC58">
        <v>2</v>
      </c>
      <c r="HD58">
        <v>4</v>
      </c>
      <c r="HE58">
        <v>5</v>
      </c>
      <c r="HF58">
        <v>4</v>
      </c>
      <c r="HG58">
        <v>5</v>
      </c>
      <c r="HH58">
        <v>4</v>
      </c>
      <c r="HI58">
        <v>4</v>
      </c>
      <c r="HJ58">
        <v>1</v>
      </c>
      <c r="HK58">
        <v>5</v>
      </c>
      <c r="HL58">
        <v>4</v>
      </c>
      <c r="HM58">
        <v>4</v>
      </c>
      <c r="HN58">
        <v>4</v>
      </c>
      <c r="HO58">
        <v>3</v>
      </c>
      <c r="HP58">
        <v>5</v>
      </c>
      <c r="HQ58">
        <v>5</v>
      </c>
      <c r="HR58">
        <v>4</v>
      </c>
      <c r="HS58">
        <v>3</v>
      </c>
      <c r="HT58">
        <v>4</v>
      </c>
      <c r="HU58">
        <v>5</v>
      </c>
      <c r="HV58">
        <v>5</v>
      </c>
      <c r="HW58">
        <v>3</v>
      </c>
      <c r="HX58">
        <v>4</v>
      </c>
      <c r="HY58">
        <v>4</v>
      </c>
      <c r="HZ58">
        <v>5</v>
      </c>
      <c r="IA58">
        <v>2</v>
      </c>
      <c r="IB58">
        <v>5</v>
      </c>
      <c r="IC58">
        <v>3</v>
      </c>
      <c r="ID58">
        <v>5</v>
      </c>
      <c r="IE58">
        <v>5</v>
      </c>
      <c r="IF58">
        <v>5</v>
      </c>
      <c r="IG58">
        <v>4</v>
      </c>
      <c r="IH58">
        <v>3</v>
      </c>
      <c r="II58">
        <v>5</v>
      </c>
      <c r="IJ58">
        <v>4</v>
      </c>
      <c r="IK58">
        <v>4</v>
      </c>
      <c r="IL58">
        <v>5</v>
      </c>
      <c r="IM58">
        <v>4</v>
      </c>
      <c r="IN58">
        <v>2</v>
      </c>
      <c r="IO58">
        <v>4</v>
      </c>
      <c r="IP58">
        <v>3</v>
      </c>
      <c r="IQ58">
        <v>4</v>
      </c>
      <c r="IR58">
        <v>5</v>
      </c>
      <c r="IS58">
        <v>4</v>
      </c>
      <c r="IT58">
        <v>4</v>
      </c>
      <c r="IU58">
        <v>4</v>
      </c>
      <c r="IV58">
        <v>5</v>
      </c>
      <c r="IW58">
        <v>5</v>
      </c>
      <c r="IX58">
        <v>5</v>
      </c>
      <c r="IY58">
        <v>5</v>
      </c>
      <c r="IZ58">
        <v>5</v>
      </c>
      <c r="JA58">
        <v>5</v>
      </c>
      <c r="JB58">
        <v>4</v>
      </c>
      <c r="JC58">
        <v>5</v>
      </c>
      <c r="JD58">
        <v>3</v>
      </c>
      <c r="JE58">
        <v>3</v>
      </c>
      <c r="JF58">
        <v>5</v>
      </c>
      <c r="JG58">
        <v>5</v>
      </c>
      <c r="JH58">
        <v>5</v>
      </c>
      <c r="JI58">
        <v>3</v>
      </c>
      <c r="JJ58">
        <v>5</v>
      </c>
      <c r="JL58">
        <f t="shared" si="5"/>
        <v>118</v>
      </c>
      <c r="JM58">
        <f t="shared" si="6"/>
        <v>98</v>
      </c>
      <c r="JN58">
        <f t="shared" si="7"/>
        <v>45</v>
      </c>
      <c r="JO58">
        <f t="shared" si="8"/>
        <v>6</v>
      </c>
      <c r="JP58">
        <f t="shared" si="9"/>
        <v>2</v>
      </c>
    </row>
    <row r="59" spans="1:276">
      <c r="A59" t="s">
        <v>1220</v>
      </c>
      <c r="B59">
        <v>5</v>
      </c>
      <c r="C59">
        <v>4</v>
      </c>
      <c r="D59">
        <v>4</v>
      </c>
      <c r="E59">
        <v>5</v>
      </c>
      <c r="F59">
        <v>4</v>
      </c>
      <c r="G59">
        <v>5</v>
      </c>
      <c r="H59">
        <v>3</v>
      </c>
      <c r="I59">
        <v>4</v>
      </c>
      <c r="J59">
        <v>5</v>
      </c>
      <c r="K59">
        <v>5</v>
      </c>
      <c r="L59">
        <v>5</v>
      </c>
      <c r="M59">
        <v>2</v>
      </c>
      <c r="N59">
        <v>5</v>
      </c>
      <c r="O59">
        <v>3</v>
      </c>
      <c r="P59">
        <v>4</v>
      </c>
      <c r="Q59">
        <v>4</v>
      </c>
      <c r="R59">
        <v>4</v>
      </c>
      <c r="S59">
        <v>2</v>
      </c>
      <c r="T59">
        <v>3</v>
      </c>
      <c r="U59">
        <v>5</v>
      </c>
      <c r="V59">
        <v>2</v>
      </c>
      <c r="W59">
        <v>4</v>
      </c>
      <c r="X59">
        <v>5</v>
      </c>
      <c r="Y59">
        <v>3</v>
      </c>
      <c r="Z59">
        <v>3</v>
      </c>
      <c r="AA59">
        <v>3</v>
      </c>
      <c r="AB59">
        <v>4</v>
      </c>
      <c r="AC59">
        <v>3</v>
      </c>
      <c r="AD59">
        <v>3</v>
      </c>
      <c r="AE59">
        <v>5</v>
      </c>
      <c r="AF59">
        <v>3</v>
      </c>
      <c r="AG59">
        <v>4</v>
      </c>
      <c r="AH59">
        <v>3</v>
      </c>
      <c r="AI59">
        <v>3</v>
      </c>
      <c r="AJ59">
        <v>4</v>
      </c>
      <c r="AK59">
        <v>3</v>
      </c>
      <c r="AL59">
        <v>5</v>
      </c>
      <c r="AM59">
        <v>1</v>
      </c>
      <c r="AN59">
        <v>5</v>
      </c>
      <c r="AO59">
        <v>5</v>
      </c>
      <c r="AP59">
        <v>4</v>
      </c>
      <c r="AQ59">
        <v>5</v>
      </c>
      <c r="AR59">
        <v>4</v>
      </c>
      <c r="AS59">
        <v>4</v>
      </c>
      <c r="AT59">
        <v>4</v>
      </c>
      <c r="AU59">
        <v>3</v>
      </c>
      <c r="AV59">
        <v>3</v>
      </c>
      <c r="AW59">
        <v>3</v>
      </c>
      <c r="AX59">
        <v>5</v>
      </c>
      <c r="AY59">
        <v>4</v>
      </c>
      <c r="AZ59">
        <v>4</v>
      </c>
      <c r="BA59">
        <v>4</v>
      </c>
      <c r="BB59">
        <v>5</v>
      </c>
      <c r="BC59">
        <v>4</v>
      </c>
      <c r="BD59">
        <v>5</v>
      </c>
      <c r="BE59">
        <v>3</v>
      </c>
      <c r="BF59">
        <v>3</v>
      </c>
      <c r="BG59">
        <v>4</v>
      </c>
      <c r="BH59">
        <v>4</v>
      </c>
      <c r="BI59">
        <v>4</v>
      </c>
      <c r="BJ59">
        <v>5</v>
      </c>
      <c r="BK59">
        <v>4</v>
      </c>
      <c r="BL59">
        <v>4</v>
      </c>
      <c r="BM59">
        <v>3</v>
      </c>
      <c r="BN59">
        <v>4</v>
      </c>
      <c r="BO59">
        <v>5</v>
      </c>
      <c r="BP59">
        <v>4</v>
      </c>
      <c r="BQ59">
        <v>4</v>
      </c>
      <c r="BR59">
        <v>4</v>
      </c>
      <c r="BS59">
        <v>4</v>
      </c>
      <c r="BT59">
        <v>4</v>
      </c>
      <c r="BU59">
        <v>4</v>
      </c>
      <c r="BV59">
        <v>3</v>
      </c>
      <c r="BW59">
        <v>4</v>
      </c>
      <c r="BX59">
        <v>3</v>
      </c>
      <c r="BY59">
        <v>5</v>
      </c>
      <c r="BZ59">
        <v>4</v>
      </c>
      <c r="CA59">
        <v>3</v>
      </c>
      <c r="CB59">
        <v>4</v>
      </c>
      <c r="CC59">
        <v>5</v>
      </c>
      <c r="CD59">
        <v>3</v>
      </c>
      <c r="CE59">
        <v>4</v>
      </c>
      <c r="CF59">
        <v>5</v>
      </c>
      <c r="CG59">
        <v>4</v>
      </c>
      <c r="CH59">
        <v>4</v>
      </c>
      <c r="CI59">
        <v>5</v>
      </c>
      <c r="CJ59">
        <v>4</v>
      </c>
      <c r="CK59">
        <v>2</v>
      </c>
      <c r="CL59">
        <v>4</v>
      </c>
      <c r="CM59">
        <v>5</v>
      </c>
      <c r="CN59">
        <v>4</v>
      </c>
      <c r="CO59">
        <v>5</v>
      </c>
      <c r="CP59">
        <v>4</v>
      </c>
      <c r="CQ59">
        <v>2</v>
      </c>
      <c r="CR59">
        <v>4</v>
      </c>
      <c r="CS59">
        <v>5</v>
      </c>
      <c r="CT59">
        <v>4</v>
      </c>
      <c r="CU59">
        <v>3</v>
      </c>
      <c r="CV59">
        <v>4</v>
      </c>
      <c r="CW59">
        <v>2</v>
      </c>
      <c r="CX59">
        <v>5</v>
      </c>
      <c r="CY59">
        <v>5</v>
      </c>
      <c r="CZ59">
        <v>5</v>
      </c>
      <c r="DA59">
        <v>5</v>
      </c>
      <c r="DB59">
        <v>4</v>
      </c>
      <c r="DC59">
        <v>5</v>
      </c>
      <c r="DD59">
        <v>5</v>
      </c>
      <c r="DE59">
        <v>4</v>
      </c>
      <c r="DF59">
        <v>4</v>
      </c>
      <c r="DG59">
        <v>4</v>
      </c>
      <c r="DH59">
        <v>3</v>
      </c>
      <c r="DI59">
        <v>3</v>
      </c>
      <c r="DJ59">
        <v>4</v>
      </c>
      <c r="DK59">
        <v>3</v>
      </c>
      <c r="DL59">
        <v>4</v>
      </c>
      <c r="DM59">
        <v>2</v>
      </c>
      <c r="DN59">
        <v>4</v>
      </c>
      <c r="DO59">
        <v>5</v>
      </c>
      <c r="DP59">
        <v>3</v>
      </c>
      <c r="DQ59">
        <v>3</v>
      </c>
      <c r="DR59">
        <v>3</v>
      </c>
      <c r="DS59">
        <v>5</v>
      </c>
      <c r="DT59">
        <v>4</v>
      </c>
      <c r="DU59">
        <v>5</v>
      </c>
      <c r="DV59">
        <v>3</v>
      </c>
      <c r="DW59">
        <v>5</v>
      </c>
      <c r="DX59">
        <v>5</v>
      </c>
      <c r="DY59">
        <v>4</v>
      </c>
      <c r="DZ59">
        <v>5</v>
      </c>
      <c r="EA59">
        <v>4</v>
      </c>
      <c r="EB59">
        <v>5</v>
      </c>
      <c r="EC59">
        <v>3</v>
      </c>
      <c r="ED59">
        <v>2</v>
      </c>
      <c r="EE59">
        <v>3</v>
      </c>
      <c r="EF59">
        <v>4</v>
      </c>
      <c r="EG59">
        <v>5</v>
      </c>
      <c r="EH59">
        <v>3</v>
      </c>
      <c r="EI59">
        <v>4</v>
      </c>
      <c r="EJ59">
        <v>5</v>
      </c>
      <c r="EK59">
        <v>5</v>
      </c>
      <c r="EL59">
        <v>4</v>
      </c>
      <c r="EM59">
        <v>3</v>
      </c>
      <c r="EN59">
        <v>4</v>
      </c>
      <c r="EO59">
        <v>4</v>
      </c>
      <c r="EP59">
        <v>3</v>
      </c>
      <c r="EQ59">
        <v>3</v>
      </c>
      <c r="ER59">
        <v>3</v>
      </c>
      <c r="ES59">
        <v>4</v>
      </c>
      <c r="ET59">
        <v>4</v>
      </c>
      <c r="EU59">
        <v>3</v>
      </c>
      <c r="EV59">
        <v>2</v>
      </c>
      <c r="EW59">
        <v>3</v>
      </c>
      <c r="EX59">
        <v>5</v>
      </c>
      <c r="EY59">
        <v>3</v>
      </c>
      <c r="EZ59">
        <v>4</v>
      </c>
      <c r="FA59">
        <v>5</v>
      </c>
      <c r="FB59">
        <v>2</v>
      </c>
      <c r="FC59">
        <v>4</v>
      </c>
      <c r="FD59">
        <v>4</v>
      </c>
      <c r="FE59">
        <v>4</v>
      </c>
      <c r="FF59">
        <v>4</v>
      </c>
      <c r="FG59">
        <v>5</v>
      </c>
      <c r="FH59">
        <v>3</v>
      </c>
      <c r="FI59">
        <v>2</v>
      </c>
      <c r="FJ59">
        <v>3</v>
      </c>
      <c r="FK59">
        <v>4</v>
      </c>
      <c r="FL59">
        <v>4</v>
      </c>
      <c r="FM59">
        <v>3</v>
      </c>
      <c r="FN59">
        <v>2</v>
      </c>
      <c r="FO59">
        <v>5</v>
      </c>
      <c r="FP59">
        <v>4</v>
      </c>
      <c r="FQ59">
        <v>2</v>
      </c>
      <c r="FR59">
        <v>2</v>
      </c>
      <c r="FS59">
        <v>5</v>
      </c>
      <c r="FT59">
        <v>4</v>
      </c>
      <c r="FU59">
        <v>3</v>
      </c>
      <c r="FV59">
        <v>2</v>
      </c>
      <c r="FW59">
        <v>5</v>
      </c>
      <c r="FX59">
        <v>4</v>
      </c>
      <c r="FY59">
        <v>5</v>
      </c>
      <c r="FZ59">
        <v>4</v>
      </c>
      <c r="GA59">
        <v>3</v>
      </c>
      <c r="GB59">
        <v>3</v>
      </c>
      <c r="GC59">
        <v>2</v>
      </c>
      <c r="GD59">
        <v>2</v>
      </c>
      <c r="GE59">
        <v>5</v>
      </c>
      <c r="GF59">
        <v>5</v>
      </c>
      <c r="GG59">
        <v>3</v>
      </c>
      <c r="GH59">
        <v>5</v>
      </c>
      <c r="GI59">
        <v>4</v>
      </c>
      <c r="GJ59">
        <v>5</v>
      </c>
      <c r="GK59">
        <v>4</v>
      </c>
      <c r="GL59">
        <v>3</v>
      </c>
      <c r="GM59">
        <v>5</v>
      </c>
      <c r="GN59">
        <v>5</v>
      </c>
      <c r="GO59">
        <v>4</v>
      </c>
      <c r="GP59">
        <v>4</v>
      </c>
      <c r="GQ59">
        <v>5</v>
      </c>
      <c r="GR59">
        <v>3</v>
      </c>
      <c r="GS59">
        <v>4</v>
      </c>
      <c r="GT59">
        <v>3</v>
      </c>
      <c r="GU59">
        <v>4</v>
      </c>
      <c r="GV59">
        <v>4</v>
      </c>
      <c r="GW59">
        <v>5</v>
      </c>
      <c r="GX59">
        <v>4</v>
      </c>
      <c r="GY59">
        <v>4</v>
      </c>
      <c r="GZ59">
        <v>3</v>
      </c>
      <c r="HA59">
        <v>4</v>
      </c>
      <c r="HB59">
        <v>5</v>
      </c>
      <c r="HC59">
        <v>2</v>
      </c>
      <c r="HD59">
        <v>4</v>
      </c>
      <c r="HE59">
        <v>4</v>
      </c>
      <c r="HF59">
        <v>2</v>
      </c>
      <c r="HG59">
        <v>5</v>
      </c>
      <c r="HH59">
        <v>4</v>
      </c>
      <c r="HI59">
        <v>3</v>
      </c>
      <c r="HJ59">
        <v>3</v>
      </c>
      <c r="HK59">
        <v>5</v>
      </c>
      <c r="HL59">
        <v>5</v>
      </c>
      <c r="HM59">
        <v>3</v>
      </c>
      <c r="HN59">
        <v>4</v>
      </c>
      <c r="HO59">
        <v>2</v>
      </c>
      <c r="HP59">
        <v>5</v>
      </c>
      <c r="HQ59">
        <v>4</v>
      </c>
      <c r="HR59">
        <v>5</v>
      </c>
      <c r="HS59">
        <v>3</v>
      </c>
      <c r="HT59">
        <v>4</v>
      </c>
      <c r="HU59">
        <v>5</v>
      </c>
      <c r="HV59">
        <v>3</v>
      </c>
      <c r="HW59">
        <v>3</v>
      </c>
      <c r="HX59">
        <v>4</v>
      </c>
      <c r="HY59">
        <v>4</v>
      </c>
      <c r="HZ59">
        <v>5</v>
      </c>
      <c r="IA59">
        <v>3</v>
      </c>
      <c r="IB59">
        <v>5</v>
      </c>
      <c r="IC59">
        <v>4</v>
      </c>
      <c r="ID59">
        <v>5</v>
      </c>
      <c r="IE59">
        <v>5</v>
      </c>
      <c r="IF59">
        <v>4</v>
      </c>
      <c r="IG59">
        <v>4</v>
      </c>
      <c r="IH59">
        <v>2</v>
      </c>
      <c r="II59">
        <v>5</v>
      </c>
      <c r="IJ59">
        <v>2</v>
      </c>
      <c r="IK59">
        <v>5</v>
      </c>
      <c r="IL59">
        <v>3</v>
      </c>
      <c r="IM59">
        <v>4</v>
      </c>
      <c r="IN59">
        <v>3</v>
      </c>
      <c r="IO59">
        <v>4</v>
      </c>
      <c r="IP59">
        <v>3</v>
      </c>
      <c r="IQ59">
        <v>4</v>
      </c>
      <c r="IR59">
        <v>5</v>
      </c>
      <c r="IS59">
        <v>3</v>
      </c>
      <c r="IT59">
        <v>4</v>
      </c>
      <c r="IU59">
        <v>4</v>
      </c>
      <c r="IV59">
        <v>5</v>
      </c>
      <c r="IW59">
        <v>4</v>
      </c>
      <c r="IX59">
        <v>5</v>
      </c>
      <c r="IY59">
        <v>4</v>
      </c>
      <c r="IZ59">
        <v>3</v>
      </c>
      <c r="JA59">
        <v>5</v>
      </c>
      <c r="JB59">
        <v>4</v>
      </c>
      <c r="JC59">
        <v>4</v>
      </c>
      <c r="JD59">
        <v>4</v>
      </c>
      <c r="JE59">
        <v>3</v>
      </c>
      <c r="JF59">
        <v>3</v>
      </c>
      <c r="JG59">
        <v>5</v>
      </c>
      <c r="JH59">
        <v>3</v>
      </c>
      <c r="JI59">
        <v>4</v>
      </c>
      <c r="JJ59">
        <v>4</v>
      </c>
      <c r="JL59">
        <f t="shared" si="5"/>
        <v>75</v>
      </c>
      <c r="JM59">
        <f t="shared" si="6"/>
        <v>105</v>
      </c>
      <c r="JN59">
        <f t="shared" si="7"/>
        <v>66</v>
      </c>
      <c r="JO59">
        <f t="shared" si="8"/>
        <v>22</v>
      </c>
      <c r="JP59">
        <f t="shared" si="9"/>
        <v>1</v>
      </c>
    </row>
    <row r="60" spans="1:276">
      <c r="A60" t="s">
        <v>1221</v>
      </c>
      <c r="B60">
        <v>5</v>
      </c>
      <c r="C60">
        <v>4</v>
      </c>
      <c r="D60">
        <v>5</v>
      </c>
      <c r="E60">
        <v>5</v>
      </c>
      <c r="F60">
        <v>4</v>
      </c>
      <c r="G60">
        <v>5</v>
      </c>
      <c r="H60">
        <v>3</v>
      </c>
      <c r="I60">
        <v>4</v>
      </c>
      <c r="J60">
        <v>5</v>
      </c>
      <c r="K60">
        <v>5</v>
      </c>
      <c r="L60">
        <v>4</v>
      </c>
      <c r="M60">
        <v>2</v>
      </c>
      <c r="N60">
        <v>5</v>
      </c>
      <c r="O60">
        <v>3</v>
      </c>
      <c r="P60">
        <v>3</v>
      </c>
      <c r="Q60">
        <v>2</v>
      </c>
      <c r="R60">
        <v>4</v>
      </c>
      <c r="S60">
        <v>3</v>
      </c>
      <c r="T60">
        <v>5</v>
      </c>
      <c r="U60">
        <v>5</v>
      </c>
      <c r="V60">
        <v>2</v>
      </c>
      <c r="W60">
        <v>4</v>
      </c>
      <c r="X60">
        <v>5</v>
      </c>
      <c r="Y60">
        <v>3</v>
      </c>
      <c r="Z60">
        <v>3</v>
      </c>
      <c r="AA60">
        <v>3</v>
      </c>
      <c r="AB60">
        <v>4</v>
      </c>
      <c r="AC60">
        <v>4</v>
      </c>
      <c r="AD60">
        <v>2</v>
      </c>
      <c r="AE60">
        <v>4</v>
      </c>
      <c r="AF60">
        <v>5</v>
      </c>
      <c r="AG60">
        <v>5</v>
      </c>
      <c r="AH60">
        <v>5</v>
      </c>
      <c r="AI60">
        <v>5</v>
      </c>
      <c r="AJ60">
        <v>4</v>
      </c>
      <c r="AK60">
        <v>5</v>
      </c>
      <c r="AL60">
        <v>4</v>
      </c>
      <c r="AM60">
        <v>2</v>
      </c>
      <c r="AN60">
        <v>4</v>
      </c>
      <c r="AO60">
        <v>4</v>
      </c>
      <c r="AP60">
        <v>2</v>
      </c>
      <c r="AQ60">
        <v>5</v>
      </c>
      <c r="AR60">
        <v>3</v>
      </c>
      <c r="AS60">
        <v>5</v>
      </c>
      <c r="AT60">
        <v>2</v>
      </c>
      <c r="AU60">
        <v>1</v>
      </c>
      <c r="AV60">
        <v>4</v>
      </c>
      <c r="AW60">
        <v>3</v>
      </c>
      <c r="AX60">
        <v>5</v>
      </c>
      <c r="AY60">
        <v>4</v>
      </c>
      <c r="AZ60">
        <v>4</v>
      </c>
      <c r="BA60">
        <v>5</v>
      </c>
      <c r="BB60">
        <v>5</v>
      </c>
      <c r="BC60">
        <v>4</v>
      </c>
      <c r="BD60">
        <v>5</v>
      </c>
      <c r="BE60">
        <v>4</v>
      </c>
      <c r="BF60">
        <v>1</v>
      </c>
      <c r="BG60">
        <v>5</v>
      </c>
      <c r="BH60">
        <v>4</v>
      </c>
      <c r="BI60">
        <v>3</v>
      </c>
      <c r="BJ60">
        <v>5</v>
      </c>
      <c r="BK60">
        <v>5</v>
      </c>
      <c r="BL60">
        <v>4</v>
      </c>
      <c r="BM60">
        <v>5</v>
      </c>
      <c r="BN60">
        <v>5</v>
      </c>
      <c r="BO60">
        <v>4</v>
      </c>
      <c r="BP60">
        <v>4</v>
      </c>
      <c r="BQ60">
        <v>4</v>
      </c>
      <c r="BR60">
        <v>4</v>
      </c>
      <c r="BS60">
        <v>5</v>
      </c>
      <c r="BT60">
        <v>3</v>
      </c>
      <c r="BU60">
        <v>5</v>
      </c>
      <c r="BV60">
        <v>3</v>
      </c>
      <c r="BW60">
        <v>4</v>
      </c>
      <c r="BX60">
        <v>2</v>
      </c>
      <c r="BY60">
        <v>5</v>
      </c>
      <c r="BZ60">
        <v>4</v>
      </c>
      <c r="CA60">
        <v>3</v>
      </c>
      <c r="CB60">
        <v>4</v>
      </c>
      <c r="CC60">
        <v>4</v>
      </c>
      <c r="CD60">
        <v>5</v>
      </c>
      <c r="CE60">
        <v>4</v>
      </c>
      <c r="CF60">
        <v>4</v>
      </c>
      <c r="CG60">
        <v>2</v>
      </c>
      <c r="CH60">
        <v>5</v>
      </c>
      <c r="CI60">
        <v>4</v>
      </c>
      <c r="CJ60">
        <v>4</v>
      </c>
      <c r="CK60">
        <v>4</v>
      </c>
      <c r="CL60">
        <v>5</v>
      </c>
      <c r="CM60">
        <v>5</v>
      </c>
      <c r="CN60">
        <v>2</v>
      </c>
      <c r="CO60">
        <v>3</v>
      </c>
      <c r="CP60">
        <v>3</v>
      </c>
      <c r="CQ60">
        <v>3</v>
      </c>
      <c r="CR60">
        <v>4</v>
      </c>
      <c r="CS60">
        <v>5</v>
      </c>
      <c r="CT60">
        <v>4</v>
      </c>
      <c r="CU60">
        <v>3</v>
      </c>
      <c r="CV60">
        <v>3</v>
      </c>
      <c r="CW60">
        <v>4</v>
      </c>
      <c r="CX60">
        <v>4</v>
      </c>
      <c r="CY60">
        <v>4</v>
      </c>
      <c r="CZ60">
        <v>3</v>
      </c>
      <c r="DA60">
        <v>4</v>
      </c>
      <c r="DB60">
        <v>3</v>
      </c>
      <c r="DC60">
        <v>3</v>
      </c>
      <c r="DD60">
        <v>4</v>
      </c>
      <c r="DE60">
        <v>3</v>
      </c>
      <c r="DF60">
        <v>3</v>
      </c>
      <c r="DG60">
        <v>3</v>
      </c>
      <c r="DH60">
        <v>3</v>
      </c>
      <c r="DI60">
        <v>4</v>
      </c>
      <c r="DJ60">
        <v>5</v>
      </c>
      <c r="DK60">
        <v>4</v>
      </c>
      <c r="DL60">
        <v>3</v>
      </c>
      <c r="DM60">
        <v>4</v>
      </c>
      <c r="DN60">
        <v>3</v>
      </c>
      <c r="DO60">
        <v>4</v>
      </c>
      <c r="DP60">
        <v>4</v>
      </c>
      <c r="DQ60">
        <v>4</v>
      </c>
      <c r="DR60">
        <v>4</v>
      </c>
      <c r="DS60">
        <v>4</v>
      </c>
      <c r="DT60">
        <v>4</v>
      </c>
      <c r="DU60">
        <v>3</v>
      </c>
      <c r="DV60">
        <v>3</v>
      </c>
      <c r="DW60">
        <v>4</v>
      </c>
      <c r="DX60">
        <v>3</v>
      </c>
      <c r="DY60">
        <v>3</v>
      </c>
      <c r="DZ60">
        <v>4</v>
      </c>
      <c r="EA60">
        <v>5</v>
      </c>
      <c r="EB60">
        <v>5</v>
      </c>
      <c r="EC60">
        <v>4</v>
      </c>
      <c r="ED60">
        <v>3</v>
      </c>
      <c r="EE60">
        <v>3</v>
      </c>
      <c r="EF60">
        <v>3</v>
      </c>
      <c r="EG60">
        <v>4</v>
      </c>
      <c r="EH60">
        <v>4</v>
      </c>
      <c r="EI60">
        <v>3</v>
      </c>
      <c r="EJ60">
        <v>5</v>
      </c>
      <c r="EK60">
        <v>4</v>
      </c>
      <c r="EL60">
        <v>4</v>
      </c>
      <c r="EM60">
        <v>4</v>
      </c>
      <c r="EN60">
        <v>3</v>
      </c>
      <c r="EO60">
        <v>4</v>
      </c>
      <c r="EP60">
        <v>3</v>
      </c>
      <c r="EQ60">
        <v>2</v>
      </c>
      <c r="ER60">
        <v>2</v>
      </c>
      <c r="ES60">
        <v>4</v>
      </c>
      <c r="ET60">
        <v>5</v>
      </c>
      <c r="EU60">
        <v>3</v>
      </c>
      <c r="EV60">
        <v>5</v>
      </c>
      <c r="EW60">
        <v>3</v>
      </c>
      <c r="EX60">
        <v>5</v>
      </c>
      <c r="EY60">
        <v>3</v>
      </c>
      <c r="EZ60">
        <v>5</v>
      </c>
      <c r="FA60">
        <v>5</v>
      </c>
      <c r="FB60">
        <v>4</v>
      </c>
      <c r="FC60">
        <v>4</v>
      </c>
      <c r="FD60">
        <v>4</v>
      </c>
      <c r="FE60">
        <v>4</v>
      </c>
      <c r="FF60">
        <v>4</v>
      </c>
      <c r="FG60">
        <v>5</v>
      </c>
      <c r="FH60">
        <v>4</v>
      </c>
      <c r="FI60">
        <v>4</v>
      </c>
      <c r="FJ60">
        <v>5</v>
      </c>
      <c r="FK60">
        <v>5</v>
      </c>
      <c r="FL60">
        <v>4</v>
      </c>
      <c r="FM60">
        <v>3</v>
      </c>
      <c r="FN60">
        <v>4</v>
      </c>
      <c r="FO60">
        <v>4</v>
      </c>
      <c r="FP60">
        <v>4</v>
      </c>
      <c r="FQ60">
        <v>1</v>
      </c>
      <c r="FR60">
        <v>3</v>
      </c>
      <c r="FS60">
        <v>5</v>
      </c>
      <c r="FT60">
        <v>5</v>
      </c>
      <c r="FU60">
        <v>4</v>
      </c>
      <c r="FV60">
        <v>2</v>
      </c>
      <c r="FW60">
        <v>5</v>
      </c>
      <c r="FX60">
        <v>4</v>
      </c>
      <c r="FY60">
        <v>4</v>
      </c>
      <c r="FZ60">
        <v>2</v>
      </c>
      <c r="GA60">
        <v>3</v>
      </c>
      <c r="GB60">
        <v>4</v>
      </c>
      <c r="GC60">
        <v>2</v>
      </c>
      <c r="GD60">
        <v>2</v>
      </c>
      <c r="GE60">
        <v>5</v>
      </c>
      <c r="GF60">
        <v>5</v>
      </c>
      <c r="GG60">
        <v>3</v>
      </c>
      <c r="GH60">
        <v>4</v>
      </c>
      <c r="GI60">
        <v>5</v>
      </c>
      <c r="GJ60">
        <v>4</v>
      </c>
      <c r="GK60">
        <v>4</v>
      </c>
      <c r="GL60">
        <v>5</v>
      </c>
      <c r="GM60">
        <v>5</v>
      </c>
      <c r="GN60">
        <v>4</v>
      </c>
      <c r="GO60">
        <v>4</v>
      </c>
      <c r="GP60">
        <v>5</v>
      </c>
      <c r="GQ60">
        <v>4</v>
      </c>
      <c r="GR60">
        <v>4</v>
      </c>
      <c r="GS60">
        <v>4</v>
      </c>
      <c r="GT60">
        <v>2</v>
      </c>
      <c r="GU60">
        <v>3</v>
      </c>
      <c r="GV60">
        <v>4</v>
      </c>
      <c r="GW60">
        <v>4</v>
      </c>
      <c r="GX60">
        <v>4</v>
      </c>
      <c r="GY60">
        <v>3</v>
      </c>
      <c r="GZ60">
        <v>3</v>
      </c>
      <c r="HA60">
        <v>4</v>
      </c>
      <c r="HB60">
        <v>5</v>
      </c>
      <c r="HC60">
        <v>2</v>
      </c>
      <c r="HD60">
        <v>4</v>
      </c>
      <c r="HE60">
        <v>4</v>
      </c>
      <c r="HF60">
        <v>2</v>
      </c>
      <c r="HG60">
        <v>4</v>
      </c>
      <c r="HH60">
        <v>4</v>
      </c>
      <c r="HI60">
        <v>3</v>
      </c>
      <c r="HJ60">
        <v>3</v>
      </c>
      <c r="HK60">
        <v>4</v>
      </c>
      <c r="HL60">
        <v>3</v>
      </c>
      <c r="HM60">
        <v>5</v>
      </c>
      <c r="HN60">
        <v>4</v>
      </c>
      <c r="HO60">
        <v>3</v>
      </c>
      <c r="HP60">
        <v>5</v>
      </c>
      <c r="HQ60">
        <v>5</v>
      </c>
      <c r="HR60">
        <v>5</v>
      </c>
      <c r="HS60">
        <v>3</v>
      </c>
      <c r="HT60">
        <v>4</v>
      </c>
      <c r="HU60">
        <v>5</v>
      </c>
      <c r="HV60">
        <v>4</v>
      </c>
      <c r="HW60">
        <v>3</v>
      </c>
      <c r="HX60">
        <v>4</v>
      </c>
      <c r="HY60">
        <v>5</v>
      </c>
      <c r="HZ60">
        <v>5</v>
      </c>
      <c r="IA60">
        <v>5</v>
      </c>
      <c r="IB60">
        <v>5</v>
      </c>
      <c r="IC60">
        <v>3</v>
      </c>
      <c r="ID60">
        <v>5</v>
      </c>
      <c r="IE60">
        <v>5</v>
      </c>
      <c r="IF60">
        <v>5</v>
      </c>
      <c r="IG60">
        <v>4</v>
      </c>
      <c r="IH60">
        <v>3</v>
      </c>
      <c r="II60">
        <v>5</v>
      </c>
      <c r="IJ60">
        <v>3</v>
      </c>
      <c r="IK60">
        <v>5</v>
      </c>
      <c r="IL60">
        <v>4</v>
      </c>
      <c r="IM60">
        <v>4</v>
      </c>
      <c r="IN60">
        <v>2</v>
      </c>
      <c r="IO60">
        <v>3</v>
      </c>
      <c r="IP60">
        <v>3</v>
      </c>
      <c r="IQ60">
        <v>4</v>
      </c>
      <c r="IR60">
        <v>5</v>
      </c>
      <c r="IS60">
        <v>4</v>
      </c>
      <c r="IT60">
        <v>4</v>
      </c>
      <c r="IU60">
        <v>3</v>
      </c>
      <c r="IV60">
        <v>5</v>
      </c>
      <c r="IW60">
        <v>4</v>
      </c>
      <c r="IX60">
        <v>4</v>
      </c>
      <c r="IY60">
        <v>4</v>
      </c>
      <c r="IZ60">
        <v>3</v>
      </c>
      <c r="JA60">
        <v>4</v>
      </c>
      <c r="JB60">
        <v>3</v>
      </c>
      <c r="JC60">
        <v>4</v>
      </c>
      <c r="JD60">
        <v>4</v>
      </c>
      <c r="JE60">
        <v>3</v>
      </c>
      <c r="JF60">
        <v>3</v>
      </c>
      <c r="JG60">
        <v>5</v>
      </c>
      <c r="JH60">
        <v>4</v>
      </c>
      <c r="JI60">
        <v>3</v>
      </c>
      <c r="JJ60">
        <v>3</v>
      </c>
      <c r="JL60">
        <f t="shared" si="5"/>
        <v>73</v>
      </c>
      <c r="JM60">
        <f t="shared" si="6"/>
        <v>108</v>
      </c>
      <c r="JN60">
        <f t="shared" si="7"/>
        <v>65</v>
      </c>
      <c r="JO60">
        <f t="shared" si="8"/>
        <v>20</v>
      </c>
      <c r="JP60">
        <f t="shared" si="9"/>
        <v>3</v>
      </c>
    </row>
    <row r="61" spans="1:276">
      <c r="A61" t="s">
        <v>1222</v>
      </c>
      <c r="B61">
        <v>5</v>
      </c>
      <c r="C61">
        <v>4</v>
      </c>
      <c r="D61">
        <v>3</v>
      </c>
      <c r="E61">
        <v>4</v>
      </c>
      <c r="F61">
        <v>4</v>
      </c>
      <c r="G61">
        <v>5</v>
      </c>
      <c r="H61">
        <v>5</v>
      </c>
      <c r="I61">
        <v>4</v>
      </c>
      <c r="J61">
        <v>5</v>
      </c>
      <c r="K61">
        <v>5</v>
      </c>
      <c r="L61">
        <v>5</v>
      </c>
      <c r="M61">
        <v>2</v>
      </c>
      <c r="N61">
        <v>4</v>
      </c>
      <c r="O61">
        <v>3</v>
      </c>
      <c r="P61">
        <v>4</v>
      </c>
      <c r="Q61">
        <v>3</v>
      </c>
      <c r="R61">
        <v>4</v>
      </c>
      <c r="S61">
        <v>2</v>
      </c>
      <c r="T61">
        <v>3</v>
      </c>
      <c r="U61">
        <v>5</v>
      </c>
      <c r="V61">
        <v>2</v>
      </c>
      <c r="W61">
        <v>4</v>
      </c>
      <c r="X61">
        <v>5</v>
      </c>
      <c r="Y61">
        <v>3</v>
      </c>
      <c r="Z61">
        <v>2</v>
      </c>
      <c r="AA61">
        <v>3</v>
      </c>
      <c r="AB61">
        <v>3</v>
      </c>
      <c r="AC61">
        <v>3</v>
      </c>
      <c r="AD61">
        <v>4</v>
      </c>
      <c r="AE61">
        <v>3</v>
      </c>
      <c r="AF61">
        <v>5</v>
      </c>
      <c r="AG61">
        <v>5</v>
      </c>
      <c r="AH61">
        <v>1</v>
      </c>
      <c r="AI61">
        <v>1</v>
      </c>
      <c r="AJ61">
        <v>2</v>
      </c>
      <c r="AK61">
        <v>4</v>
      </c>
      <c r="AL61">
        <v>4</v>
      </c>
      <c r="AM61">
        <v>2</v>
      </c>
      <c r="AN61">
        <v>5</v>
      </c>
      <c r="AO61">
        <v>5</v>
      </c>
      <c r="AP61">
        <v>3</v>
      </c>
      <c r="AQ61">
        <v>4</v>
      </c>
      <c r="AR61">
        <v>3</v>
      </c>
      <c r="AS61">
        <v>5</v>
      </c>
      <c r="AT61">
        <v>2</v>
      </c>
      <c r="AU61">
        <v>3</v>
      </c>
      <c r="AV61">
        <v>3</v>
      </c>
      <c r="AW61">
        <v>4</v>
      </c>
      <c r="AX61">
        <v>3</v>
      </c>
      <c r="AY61">
        <v>3</v>
      </c>
      <c r="AZ61">
        <v>4</v>
      </c>
      <c r="BA61">
        <v>5</v>
      </c>
      <c r="BB61">
        <v>5</v>
      </c>
      <c r="BC61">
        <v>5</v>
      </c>
      <c r="BD61">
        <v>5</v>
      </c>
      <c r="BE61">
        <v>5</v>
      </c>
      <c r="BF61">
        <v>1</v>
      </c>
      <c r="BG61">
        <v>4</v>
      </c>
      <c r="BH61">
        <v>4</v>
      </c>
      <c r="BI61">
        <v>4</v>
      </c>
      <c r="BJ61">
        <v>5</v>
      </c>
      <c r="BK61">
        <v>3</v>
      </c>
      <c r="BL61">
        <v>3</v>
      </c>
      <c r="BM61">
        <v>4</v>
      </c>
      <c r="BN61">
        <v>4</v>
      </c>
      <c r="BO61">
        <v>4</v>
      </c>
      <c r="BP61">
        <v>4</v>
      </c>
      <c r="BQ61">
        <v>4</v>
      </c>
      <c r="BR61">
        <v>3</v>
      </c>
      <c r="BS61">
        <v>4</v>
      </c>
      <c r="BT61">
        <v>3</v>
      </c>
      <c r="BU61">
        <v>5</v>
      </c>
      <c r="BV61">
        <v>5</v>
      </c>
      <c r="BW61">
        <v>4</v>
      </c>
      <c r="BX61">
        <v>3</v>
      </c>
      <c r="BY61">
        <v>4</v>
      </c>
      <c r="BZ61">
        <v>4</v>
      </c>
      <c r="CA61">
        <v>3</v>
      </c>
      <c r="CB61">
        <v>3</v>
      </c>
      <c r="CC61">
        <v>5</v>
      </c>
      <c r="CD61">
        <v>5</v>
      </c>
      <c r="CE61">
        <v>4</v>
      </c>
      <c r="CF61">
        <v>3</v>
      </c>
      <c r="CG61">
        <v>3</v>
      </c>
      <c r="CH61">
        <v>5</v>
      </c>
      <c r="CI61">
        <v>4</v>
      </c>
      <c r="CJ61">
        <v>3</v>
      </c>
      <c r="CK61">
        <v>4</v>
      </c>
      <c r="CL61">
        <v>5</v>
      </c>
      <c r="CM61">
        <v>4</v>
      </c>
      <c r="CN61">
        <v>2</v>
      </c>
      <c r="CO61">
        <v>4</v>
      </c>
      <c r="CP61">
        <v>4</v>
      </c>
      <c r="CQ61">
        <v>2</v>
      </c>
      <c r="CR61">
        <v>3</v>
      </c>
      <c r="CS61">
        <v>5</v>
      </c>
      <c r="CT61">
        <v>5</v>
      </c>
      <c r="CU61">
        <v>3</v>
      </c>
      <c r="CV61">
        <v>3</v>
      </c>
      <c r="CW61">
        <v>2</v>
      </c>
      <c r="CX61">
        <v>4</v>
      </c>
      <c r="CY61">
        <v>5</v>
      </c>
      <c r="CZ61">
        <v>5</v>
      </c>
      <c r="DA61">
        <v>4</v>
      </c>
      <c r="DB61">
        <v>2</v>
      </c>
      <c r="DC61">
        <v>3</v>
      </c>
      <c r="DD61">
        <v>4</v>
      </c>
      <c r="DE61">
        <v>3</v>
      </c>
      <c r="DF61">
        <v>4</v>
      </c>
      <c r="DG61">
        <v>5</v>
      </c>
      <c r="DH61">
        <v>3</v>
      </c>
      <c r="DI61">
        <v>2</v>
      </c>
      <c r="DJ61">
        <v>4</v>
      </c>
      <c r="DK61">
        <v>5</v>
      </c>
      <c r="DL61">
        <v>4</v>
      </c>
      <c r="DM61">
        <v>4</v>
      </c>
      <c r="DN61">
        <v>4</v>
      </c>
      <c r="DO61">
        <v>4</v>
      </c>
      <c r="DP61">
        <v>5</v>
      </c>
      <c r="DQ61">
        <v>3</v>
      </c>
      <c r="DR61">
        <v>3</v>
      </c>
      <c r="DS61">
        <v>5</v>
      </c>
      <c r="DT61">
        <v>5</v>
      </c>
      <c r="DU61">
        <v>1</v>
      </c>
      <c r="DV61">
        <v>3</v>
      </c>
      <c r="DW61">
        <v>3</v>
      </c>
      <c r="DX61">
        <v>3</v>
      </c>
      <c r="DY61">
        <v>3</v>
      </c>
      <c r="DZ61">
        <v>5</v>
      </c>
      <c r="EA61">
        <v>5</v>
      </c>
      <c r="EB61">
        <v>4</v>
      </c>
      <c r="EC61">
        <v>3</v>
      </c>
      <c r="ED61">
        <v>5</v>
      </c>
      <c r="EE61">
        <v>1</v>
      </c>
      <c r="EF61">
        <v>3</v>
      </c>
      <c r="EG61">
        <v>3</v>
      </c>
      <c r="EH61">
        <v>3</v>
      </c>
      <c r="EI61">
        <v>3</v>
      </c>
      <c r="EJ61">
        <v>5</v>
      </c>
      <c r="EK61">
        <v>5</v>
      </c>
      <c r="EL61">
        <v>4</v>
      </c>
      <c r="EM61">
        <v>4</v>
      </c>
      <c r="EN61">
        <v>4</v>
      </c>
      <c r="EO61">
        <v>4</v>
      </c>
      <c r="EP61">
        <v>2</v>
      </c>
      <c r="EQ61">
        <v>2</v>
      </c>
      <c r="ER61">
        <v>2</v>
      </c>
      <c r="ES61">
        <v>3</v>
      </c>
      <c r="ET61">
        <v>4</v>
      </c>
      <c r="EU61">
        <v>4</v>
      </c>
      <c r="EV61">
        <v>2</v>
      </c>
      <c r="EW61">
        <v>3</v>
      </c>
      <c r="EX61">
        <v>5</v>
      </c>
      <c r="EY61">
        <v>3</v>
      </c>
      <c r="EZ61">
        <v>5</v>
      </c>
      <c r="FA61">
        <v>4</v>
      </c>
      <c r="FB61">
        <v>3</v>
      </c>
      <c r="FC61">
        <v>5</v>
      </c>
      <c r="FD61">
        <v>2</v>
      </c>
      <c r="FE61">
        <v>4</v>
      </c>
      <c r="FF61">
        <v>4</v>
      </c>
      <c r="FG61">
        <v>4</v>
      </c>
      <c r="FH61">
        <v>5</v>
      </c>
      <c r="FI61">
        <v>2</v>
      </c>
      <c r="FJ61">
        <v>3</v>
      </c>
      <c r="FK61">
        <v>3</v>
      </c>
      <c r="FL61">
        <v>4</v>
      </c>
      <c r="FM61">
        <v>2</v>
      </c>
      <c r="FN61">
        <v>3</v>
      </c>
      <c r="FO61">
        <v>5</v>
      </c>
      <c r="FP61">
        <v>4</v>
      </c>
      <c r="FQ61">
        <v>1</v>
      </c>
      <c r="FR61">
        <v>3</v>
      </c>
      <c r="FS61">
        <v>5</v>
      </c>
      <c r="FT61">
        <v>5</v>
      </c>
      <c r="FU61">
        <v>3</v>
      </c>
      <c r="FV61">
        <v>2</v>
      </c>
      <c r="FW61">
        <v>5</v>
      </c>
      <c r="FX61">
        <v>4</v>
      </c>
      <c r="FY61">
        <v>4</v>
      </c>
      <c r="FZ61">
        <v>3</v>
      </c>
      <c r="GA61">
        <v>3</v>
      </c>
      <c r="GB61">
        <v>3</v>
      </c>
      <c r="GC61">
        <v>3</v>
      </c>
      <c r="GD61">
        <v>3</v>
      </c>
      <c r="GE61">
        <v>5</v>
      </c>
      <c r="GF61">
        <v>5</v>
      </c>
      <c r="GG61">
        <v>3</v>
      </c>
      <c r="GH61">
        <v>5</v>
      </c>
      <c r="GI61">
        <v>5</v>
      </c>
      <c r="GJ61">
        <v>5</v>
      </c>
      <c r="GK61">
        <v>4</v>
      </c>
      <c r="GL61">
        <v>3</v>
      </c>
      <c r="GM61">
        <v>4</v>
      </c>
      <c r="GN61">
        <v>4</v>
      </c>
      <c r="GO61">
        <v>4</v>
      </c>
      <c r="GP61">
        <v>5</v>
      </c>
      <c r="GQ61">
        <v>4</v>
      </c>
      <c r="GR61">
        <v>4</v>
      </c>
      <c r="GS61">
        <v>4</v>
      </c>
      <c r="GT61">
        <v>2</v>
      </c>
      <c r="GU61">
        <v>3</v>
      </c>
      <c r="GV61">
        <v>5</v>
      </c>
      <c r="GW61">
        <v>4</v>
      </c>
      <c r="GX61">
        <v>4</v>
      </c>
      <c r="GY61">
        <v>5</v>
      </c>
      <c r="GZ61">
        <v>3</v>
      </c>
      <c r="HA61">
        <v>4</v>
      </c>
      <c r="HB61">
        <v>1</v>
      </c>
      <c r="HC61">
        <v>3</v>
      </c>
      <c r="HD61">
        <v>4</v>
      </c>
      <c r="HE61">
        <v>5</v>
      </c>
      <c r="HF61">
        <v>3</v>
      </c>
      <c r="HG61">
        <v>4</v>
      </c>
      <c r="HH61">
        <v>3</v>
      </c>
      <c r="HI61">
        <v>2</v>
      </c>
      <c r="HJ61">
        <v>4</v>
      </c>
      <c r="HK61">
        <v>4</v>
      </c>
      <c r="HL61">
        <v>4</v>
      </c>
      <c r="HM61">
        <v>4</v>
      </c>
      <c r="HN61">
        <v>3</v>
      </c>
      <c r="HO61">
        <v>3</v>
      </c>
      <c r="HP61">
        <v>5</v>
      </c>
      <c r="HQ61">
        <v>4</v>
      </c>
      <c r="HR61">
        <v>5</v>
      </c>
      <c r="HS61">
        <v>4</v>
      </c>
      <c r="HT61">
        <v>3</v>
      </c>
      <c r="HU61">
        <v>5</v>
      </c>
      <c r="HV61">
        <v>4</v>
      </c>
      <c r="HW61">
        <v>3</v>
      </c>
      <c r="HX61">
        <v>4</v>
      </c>
      <c r="HY61">
        <v>5</v>
      </c>
      <c r="HZ61">
        <v>3</v>
      </c>
      <c r="IA61">
        <v>5</v>
      </c>
      <c r="IB61">
        <v>4</v>
      </c>
      <c r="IC61">
        <v>3</v>
      </c>
      <c r="ID61">
        <v>5</v>
      </c>
      <c r="IE61">
        <v>4</v>
      </c>
      <c r="IF61">
        <v>4</v>
      </c>
      <c r="IG61">
        <v>4</v>
      </c>
      <c r="IH61">
        <v>3</v>
      </c>
      <c r="II61">
        <v>4</v>
      </c>
      <c r="IJ61">
        <v>3</v>
      </c>
      <c r="IK61">
        <v>4</v>
      </c>
      <c r="IL61">
        <v>3</v>
      </c>
      <c r="IM61">
        <v>4</v>
      </c>
      <c r="IN61">
        <v>3</v>
      </c>
      <c r="IO61">
        <v>3</v>
      </c>
      <c r="IP61">
        <v>3</v>
      </c>
      <c r="IQ61">
        <v>4</v>
      </c>
      <c r="IR61">
        <v>4</v>
      </c>
      <c r="IS61">
        <v>3</v>
      </c>
      <c r="IT61">
        <v>2</v>
      </c>
      <c r="IU61">
        <v>3</v>
      </c>
      <c r="IV61">
        <v>3</v>
      </c>
      <c r="IW61">
        <v>3</v>
      </c>
      <c r="IX61">
        <v>4</v>
      </c>
      <c r="IY61">
        <v>3</v>
      </c>
      <c r="IZ61">
        <v>4</v>
      </c>
      <c r="JA61">
        <v>4</v>
      </c>
      <c r="JB61">
        <v>4</v>
      </c>
      <c r="JC61">
        <v>4</v>
      </c>
      <c r="JD61">
        <v>4</v>
      </c>
      <c r="JE61">
        <v>2</v>
      </c>
      <c r="JF61">
        <v>1</v>
      </c>
      <c r="JG61">
        <v>5</v>
      </c>
      <c r="JH61">
        <v>4</v>
      </c>
      <c r="JI61">
        <v>4</v>
      </c>
      <c r="JJ61">
        <v>3</v>
      </c>
      <c r="JL61">
        <f t="shared" si="5"/>
        <v>63</v>
      </c>
      <c r="JM61">
        <f t="shared" si="6"/>
        <v>93</v>
      </c>
      <c r="JN61">
        <f t="shared" si="7"/>
        <v>81</v>
      </c>
      <c r="JO61">
        <f t="shared" si="8"/>
        <v>24</v>
      </c>
      <c r="JP61">
        <f t="shared" si="9"/>
        <v>8</v>
      </c>
    </row>
    <row r="62" spans="1:276">
      <c r="A62" t="s">
        <v>1223</v>
      </c>
      <c r="B62">
        <v>5</v>
      </c>
      <c r="C62">
        <v>4</v>
      </c>
      <c r="D62">
        <v>3</v>
      </c>
      <c r="E62">
        <v>4</v>
      </c>
      <c r="F62">
        <v>5</v>
      </c>
      <c r="G62">
        <v>5</v>
      </c>
      <c r="H62">
        <v>5</v>
      </c>
      <c r="I62">
        <v>4</v>
      </c>
      <c r="J62">
        <v>5</v>
      </c>
      <c r="K62">
        <v>5</v>
      </c>
      <c r="L62">
        <v>5</v>
      </c>
      <c r="M62">
        <v>3</v>
      </c>
      <c r="N62">
        <v>5</v>
      </c>
      <c r="O62">
        <v>3</v>
      </c>
      <c r="P62">
        <v>5</v>
      </c>
      <c r="Q62">
        <v>4</v>
      </c>
      <c r="R62">
        <v>4</v>
      </c>
      <c r="S62">
        <v>3</v>
      </c>
      <c r="T62">
        <v>3</v>
      </c>
      <c r="U62">
        <v>5</v>
      </c>
      <c r="V62">
        <v>2</v>
      </c>
      <c r="W62">
        <v>4</v>
      </c>
      <c r="X62">
        <v>5</v>
      </c>
      <c r="Y62">
        <v>3</v>
      </c>
      <c r="Z62">
        <v>2</v>
      </c>
      <c r="AA62">
        <v>3</v>
      </c>
      <c r="AB62">
        <v>4</v>
      </c>
      <c r="AC62">
        <v>5</v>
      </c>
      <c r="AD62">
        <v>4</v>
      </c>
      <c r="AE62">
        <v>4</v>
      </c>
      <c r="AF62">
        <v>5</v>
      </c>
      <c r="AG62">
        <v>5</v>
      </c>
      <c r="AH62">
        <v>2</v>
      </c>
      <c r="AI62">
        <v>2</v>
      </c>
      <c r="AJ62">
        <v>3</v>
      </c>
      <c r="AK62">
        <v>5</v>
      </c>
      <c r="AL62">
        <v>4</v>
      </c>
      <c r="AM62">
        <v>3</v>
      </c>
      <c r="AN62">
        <v>5</v>
      </c>
      <c r="AO62">
        <v>5</v>
      </c>
      <c r="AP62">
        <v>4</v>
      </c>
      <c r="AQ62">
        <v>5</v>
      </c>
      <c r="AR62">
        <v>4</v>
      </c>
      <c r="AS62">
        <v>3</v>
      </c>
      <c r="AT62">
        <v>3</v>
      </c>
      <c r="AU62">
        <v>4</v>
      </c>
      <c r="AV62">
        <v>3</v>
      </c>
      <c r="AW62">
        <v>5</v>
      </c>
      <c r="AX62">
        <v>5</v>
      </c>
      <c r="AY62">
        <v>4</v>
      </c>
      <c r="AZ62">
        <v>3</v>
      </c>
      <c r="BA62">
        <v>4</v>
      </c>
      <c r="BB62">
        <v>5</v>
      </c>
      <c r="BC62">
        <v>4</v>
      </c>
      <c r="BD62">
        <v>5</v>
      </c>
      <c r="BE62">
        <v>4</v>
      </c>
      <c r="BF62">
        <v>1</v>
      </c>
      <c r="BG62">
        <v>4</v>
      </c>
      <c r="BH62">
        <v>4</v>
      </c>
      <c r="BI62">
        <v>3</v>
      </c>
      <c r="BJ62">
        <v>5</v>
      </c>
      <c r="BK62">
        <v>4</v>
      </c>
      <c r="BL62">
        <v>4</v>
      </c>
      <c r="BM62">
        <v>5</v>
      </c>
      <c r="BN62">
        <v>4</v>
      </c>
      <c r="BO62">
        <v>5</v>
      </c>
      <c r="BP62">
        <v>5</v>
      </c>
      <c r="BQ62">
        <v>5</v>
      </c>
      <c r="BR62">
        <v>5</v>
      </c>
      <c r="BS62">
        <v>5</v>
      </c>
      <c r="BT62">
        <v>4</v>
      </c>
      <c r="BU62">
        <v>5</v>
      </c>
      <c r="BV62">
        <v>3</v>
      </c>
      <c r="BW62">
        <v>3</v>
      </c>
      <c r="BX62">
        <v>2</v>
      </c>
      <c r="BY62">
        <v>4</v>
      </c>
      <c r="BZ62">
        <v>4</v>
      </c>
      <c r="CA62">
        <v>4</v>
      </c>
      <c r="CB62">
        <v>5</v>
      </c>
      <c r="CC62">
        <v>5</v>
      </c>
      <c r="CD62">
        <v>5</v>
      </c>
      <c r="CE62">
        <v>4</v>
      </c>
      <c r="CF62">
        <v>5</v>
      </c>
      <c r="CG62">
        <v>2</v>
      </c>
      <c r="CH62">
        <v>5</v>
      </c>
      <c r="CI62">
        <v>3</v>
      </c>
      <c r="CJ62">
        <v>5</v>
      </c>
      <c r="CK62">
        <v>3</v>
      </c>
      <c r="CL62">
        <v>3</v>
      </c>
      <c r="CM62">
        <v>3</v>
      </c>
      <c r="CN62">
        <v>3</v>
      </c>
      <c r="CO62">
        <v>5</v>
      </c>
      <c r="CP62">
        <v>4</v>
      </c>
      <c r="CQ62">
        <v>3</v>
      </c>
      <c r="CR62">
        <v>4</v>
      </c>
      <c r="CS62">
        <v>4</v>
      </c>
      <c r="CT62">
        <v>5</v>
      </c>
      <c r="CU62">
        <v>3</v>
      </c>
      <c r="CV62">
        <v>4</v>
      </c>
      <c r="CW62">
        <v>3</v>
      </c>
      <c r="CX62">
        <v>4</v>
      </c>
      <c r="CY62">
        <v>5</v>
      </c>
      <c r="CZ62">
        <v>4</v>
      </c>
      <c r="DA62">
        <v>4</v>
      </c>
      <c r="DB62">
        <v>2</v>
      </c>
      <c r="DC62">
        <v>3</v>
      </c>
      <c r="DD62">
        <v>5</v>
      </c>
      <c r="DE62">
        <v>3</v>
      </c>
      <c r="DF62">
        <v>4</v>
      </c>
      <c r="DG62">
        <v>5</v>
      </c>
      <c r="DH62">
        <v>4</v>
      </c>
      <c r="DI62">
        <v>4</v>
      </c>
      <c r="DJ62">
        <v>5</v>
      </c>
      <c r="DK62">
        <v>5</v>
      </c>
      <c r="DL62">
        <v>5</v>
      </c>
      <c r="DM62">
        <v>5</v>
      </c>
      <c r="DN62">
        <v>3</v>
      </c>
      <c r="DO62">
        <v>5</v>
      </c>
      <c r="DP62">
        <v>5</v>
      </c>
      <c r="DQ62">
        <v>4</v>
      </c>
      <c r="DR62">
        <v>4</v>
      </c>
      <c r="DS62">
        <v>5</v>
      </c>
      <c r="DT62">
        <v>5</v>
      </c>
      <c r="DU62">
        <v>5</v>
      </c>
      <c r="DV62">
        <v>3</v>
      </c>
      <c r="DW62">
        <v>4</v>
      </c>
      <c r="DX62">
        <v>5</v>
      </c>
      <c r="DY62">
        <v>4</v>
      </c>
      <c r="DZ62">
        <v>4</v>
      </c>
      <c r="EA62">
        <v>5</v>
      </c>
      <c r="EB62">
        <v>5</v>
      </c>
      <c r="EC62">
        <v>4</v>
      </c>
      <c r="ED62">
        <v>3</v>
      </c>
      <c r="EE62">
        <v>3</v>
      </c>
      <c r="EF62">
        <v>4</v>
      </c>
      <c r="EG62">
        <v>5</v>
      </c>
      <c r="EH62">
        <v>3</v>
      </c>
      <c r="EI62">
        <v>3</v>
      </c>
      <c r="EJ62">
        <v>4</v>
      </c>
      <c r="EK62">
        <v>4</v>
      </c>
      <c r="EL62">
        <v>4</v>
      </c>
      <c r="EM62">
        <v>4</v>
      </c>
      <c r="EN62">
        <v>4</v>
      </c>
      <c r="EO62">
        <v>4</v>
      </c>
      <c r="EP62">
        <v>3</v>
      </c>
      <c r="EQ62">
        <v>3</v>
      </c>
      <c r="ER62">
        <v>3</v>
      </c>
      <c r="ES62">
        <v>4</v>
      </c>
      <c r="ET62">
        <v>4</v>
      </c>
      <c r="EU62">
        <v>4</v>
      </c>
      <c r="EV62">
        <v>4</v>
      </c>
      <c r="EW62">
        <v>3</v>
      </c>
      <c r="EX62">
        <v>5</v>
      </c>
      <c r="EY62">
        <v>3</v>
      </c>
      <c r="EZ62">
        <v>5</v>
      </c>
      <c r="FA62">
        <v>5</v>
      </c>
      <c r="FB62">
        <v>3</v>
      </c>
      <c r="FC62">
        <v>5</v>
      </c>
      <c r="FD62">
        <v>4</v>
      </c>
      <c r="FE62">
        <v>4</v>
      </c>
      <c r="FF62">
        <v>4</v>
      </c>
      <c r="FG62">
        <v>4</v>
      </c>
      <c r="FH62">
        <v>5</v>
      </c>
      <c r="FI62">
        <v>1</v>
      </c>
      <c r="FJ62">
        <v>5</v>
      </c>
      <c r="FK62">
        <v>4</v>
      </c>
      <c r="FL62">
        <v>4</v>
      </c>
      <c r="FM62">
        <v>4</v>
      </c>
      <c r="FN62">
        <v>4</v>
      </c>
      <c r="FO62">
        <v>5</v>
      </c>
      <c r="FP62">
        <v>4</v>
      </c>
      <c r="FQ62">
        <v>1</v>
      </c>
      <c r="FR62">
        <v>2</v>
      </c>
      <c r="FS62">
        <v>5</v>
      </c>
      <c r="FT62">
        <v>5</v>
      </c>
      <c r="FU62">
        <v>4</v>
      </c>
      <c r="FV62">
        <v>2</v>
      </c>
      <c r="FW62">
        <v>4</v>
      </c>
      <c r="FX62">
        <v>3</v>
      </c>
      <c r="FY62">
        <v>4</v>
      </c>
      <c r="FZ62">
        <v>3</v>
      </c>
      <c r="GA62">
        <v>3</v>
      </c>
      <c r="GB62">
        <v>4</v>
      </c>
      <c r="GC62">
        <v>1</v>
      </c>
      <c r="GD62">
        <v>1</v>
      </c>
      <c r="GE62">
        <v>5</v>
      </c>
      <c r="GF62">
        <v>4</v>
      </c>
      <c r="GG62">
        <v>5</v>
      </c>
      <c r="GH62">
        <v>5</v>
      </c>
      <c r="GI62">
        <v>5</v>
      </c>
      <c r="GJ62">
        <v>4</v>
      </c>
      <c r="GK62">
        <v>5</v>
      </c>
      <c r="GL62">
        <v>5</v>
      </c>
      <c r="GM62">
        <v>5</v>
      </c>
      <c r="GN62">
        <v>4</v>
      </c>
      <c r="GO62">
        <v>4</v>
      </c>
      <c r="GP62">
        <v>5</v>
      </c>
      <c r="GQ62">
        <v>5</v>
      </c>
      <c r="GR62">
        <v>4</v>
      </c>
      <c r="GS62">
        <v>4</v>
      </c>
      <c r="GT62">
        <v>3</v>
      </c>
      <c r="GU62">
        <v>4</v>
      </c>
      <c r="GV62">
        <v>5</v>
      </c>
      <c r="GW62">
        <v>4</v>
      </c>
      <c r="GX62">
        <v>5</v>
      </c>
      <c r="GY62">
        <v>4</v>
      </c>
      <c r="GZ62">
        <v>3</v>
      </c>
      <c r="HA62">
        <v>5</v>
      </c>
      <c r="HB62">
        <v>3</v>
      </c>
      <c r="HC62">
        <v>2</v>
      </c>
      <c r="HD62">
        <v>4</v>
      </c>
      <c r="HE62">
        <v>5</v>
      </c>
      <c r="HF62">
        <v>4</v>
      </c>
      <c r="HG62">
        <v>5</v>
      </c>
      <c r="HH62">
        <v>4</v>
      </c>
      <c r="HI62">
        <v>4</v>
      </c>
      <c r="HJ62">
        <v>3</v>
      </c>
      <c r="HK62">
        <v>4</v>
      </c>
      <c r="HL62">
        <v>3</v>
      </c>
      <c r="HM62">
        <v>4</v>
      </c>
      <c r="HN62">
        <v>3</v>
      </c>
      <c r="HO62">
        <v>2</v>
      </c>
      <c r="HP62">
        <v>5</v>
      </c>
      <c r="HQ62">
        <v>4</v>
      </c>
      <c r="HR62">
        <v>4</v>
      </c>
      <c r="HS62">
        <v>4</v>
      </c>
      <c r="HT62">
        <v>3</v>
      </c>
      <c r="HU62">
        <v>5</v>
      </c>
      <c r="HV62">
        <v>5</v>
      </c>
      <c r="HW62">
        <v>3</v>
      </c>
      <c r="HX62">
        <v>4</v>
      </c>
      <c r="HY62">
        <v>5</v>
      </c>
      <c r="HZ62">
        <v>5</v>
      </c>
      <c r="IA62">
        <v>5</v>
      </c>
      <c r="IB62">
        <v>5</v>
      </c>
      <c r="IC62">
        <v>4</v>
      </c>
      <c r="ID62">
        <v>4</v>
      </c>
      <c r="IE62">
        <v>4</v>
      </c>
      <c r="IF62">
        <v>5</v>
      </c>
      <c r="IG62">
        <v>4</v>
      </c>
      <c r="IH62">
        <v>3</v>
      </c>
      <c r="II62">
        <v>3</v>
      </c>
      <c r="IJ62">
        <v>3</v>
      </c>
      <c r="IK62">
        <v>4</v>
      </c>
      <c r="IL62">
        <v>4</v>
      </c>
      <c r="IM62">
        <v>5</v>
      </c>
      <c r="IN62">
        <v>4</v>
      </c>
      <c r="IO62">
        <v>4</v>
      </c>
      <c r="IP62">
        <v>3</v>
      </c>
      <c r="IQ62">
        <v>4</v>
      </c>
      <c r="IR62">
        <v>4</v>
      </c>
      <c r="IS62">
        <v>3</v>
      </c>
      <c r="IT62">
        <v>4</v>
      </c>
      <c r="IU62">
        <v>3</v>
      </c>
      <c r="IV62">
        <v>5</v>
      </c>
      <c r="IW62">
        <v>4</v>
      </c>
      <c r="IX62">
        <v>4</v>
      </c>
      <c r="IY62">
        <v>3</v>
      </c>
      <c r="IZ62">
        <v>4</v>
      </c>
      <c r="JA62">
        <v>4</v>
      </c>
      <c r="JB62">
        <v>3</v>
      </c>
      <c r="JC62">
        <v>3</v>
      </c>
      <c r="JD62">
        <v>4</v>
      </c>
      <c r="JE62">
        <v>3</v>
      </c>
      <c r="JF62">
        <v>4</v>
      </c>
      <c r="JG62">
        <v>5</v>
      </c>
      <c r="JH62">
        <v>4</v>
      </c>
      <c r="JI62">
        <v>3</v>
      </c>
      <c r="JJ62">
        <v>5</v>
      </c>
      <c r="JL62">
        <f t="shared" si="5"/>
        <v>89</v>
      </c>
      <c r="JM62">
        <f t="shared" si="6"/>
        <v>104</v>
      </c>
      <c r="JN62">
        <f t="shared" si="7"/>
        <v>60</v>
      </c>
      <c r="JO62">
        <f t="shared" si="8"/>
        <v>11</v>
      </c>
      <c r="JP62">
        <f t="shared" si="9"/>
        <v>5</v>
      </c>
    </row>
    <row r="63" spans="1:276">
      <c r="A63" t="s">
        <v>1224</v>
      </c>
      <c r="B63">
        <v>5</v>
      </c>
      <c r="C63">
        <v>4</v>
      </c>
      <c r="D63">
        <v>2</v>
      </c>
      <c r="E63">
        <v>4</v>
      </c>
      <c r="F63">
        <v>5</v>
      </c>
      <c r="G63">
        <v>5</v>
      </c>
      <c r="H63">
        <v>4</v>
      </c>
      <c r="I63">
        <v>4</v>
      </c>
      <c r="J63">
        <v>5</v>
      </c>
      <c r="K63">
        <v>4</v>
      </c>
      <c r="L63">
        <v>5</v>
      </c>
      <c r="M63">
        <v>3</v>
      </c>
      <c r="N63">
        <v>5</v>
      </c>
      <c r="O63">
        <v>3</v>
      </c>
      <c r="P63">
        <v>4</v>
      </c>
      <c r="Q63">
        <v>3</v>
      </c>
      <c r="R63">
        <v>4</v>
      </c>
      <c r="S63">
        <v>3</v>
      </c>
      <c r="T63">
        <v>5</v>
      </c>
      <c r="U63">
        <v>5</v>
      </c>
      <c r="V63">
        <v>2</v>
      </c>
      <c r="W63">
        <v>4</v>
      </c>
      <c r="X63">
        <v>5</v>
      </c>
      <c r="Y63">
        <v>3</v>
      </c>
      <c r="Z63">
        <v>3</v>
      </c>
      <c r="AA63">
        <v>4</v>
      </c>
      <c r="AB63">
        <v>5</v>
      </c>
      <c r="AC63">
        <v>4</v>
      </c>
      <c r="AD63">
        <v>3</v>
      </c>
      <c r="AE63">
        <v>5</v>
      </c>
      <c r="AF63">
        <v>3</v>
      </c>
      <c r="AG63">
        <v>4</v>
      </c>
      <c r="AH63">
        <v>2</v>
      </c>
      <c r="AI63">
        <v>2</v>
      </c>
      <c r="AJ63">
        <v>4</v>
      </c>
      <c r="AK63">
        <v>5</v>
      </c>
      <c r="AL63">
        <v>4</v>
      </c>
      <c r="AM63">
        <v>2</v>
      </c>
      <c r="AN63">
        <v>4</v>
      </c>
      <c r="AO63">
        <v>4</v>
      </c>
      <c r="AP63">
        <v>3</v>
      </c>
      <c r="AQ63">
        <v>3</v>
      </c>
      <c r="AR63">
        <v>4</v>
      </c>
      <c r="AS63">
        <v>4</v>
      </c>
      <c r="AT63">
        <v>3</v>
      </c>
      <c r="AU63">
        <v>5</v>
      </c>
      <c r="AV63">
        <v>3</v>
      </c>
      <c r="AW63">
        <v>5</v>
      </c>
      <c r="AX63">
        <v>5</v>
      </c>
      <c r="AY63">
        <v>5</v>
      </c>
      <c r="AZ63">
        <v>3</v>
      </c>
      <c r="BA63">
        <v>4</v>
      </c>
      <c r="BB63">
        <v>5</v>
      </c>
      <c r="BC63">
        <v>5</v>
      </c>
      <c r="BD63">
        <v>5</v>
      </c>
      <c r="BE63">
        <v>3</v>
      </c>
      <c r="BF63">
        <v>1</v>
      </c>
      <c r="BG63">
        <v>4</v>
      </c>
      <c r="BH63">
        <v>4</v>
      </c>
      <c r="BI63">
        <v>4</v>
      </c>
      <c r="BJ63">
        <v>5</v>
      </c>
      <c r="BK63">
        <v>4</v>
      </c>
      <c r="BL63">
        <v>4</v>
      </c>
      <c r="BM63">
        <v>4</v>
      </c>
      <c r="BN63">
        <v>3</v>
      </c>
      <c r="BO63">
        <v>4</v>
      </c>
      <c r="BP63">
        <v>4</v>
      </c>
      <c r="BQ63">
        <v>4</v>
      </c>
      <c r="BR63">
        <v>5</v>
      </c>
      <c r="BS63">
        <v>4</v>
      </c>
      <c r="BT63">
        <v>4</v>
      </c>
      <c r="BU63">
        <v>5</v>
      </c>
      <c r="BV63">
        <v>4</v>
      </c>
      <c r="BW63">
        <v>4</v>
      </c>
      <c r="BX63">
        <v>3</v>
      </c>
      <c r="BY63">
        <v>5</v>
      </c>
      <c r="BZ63">
        <v>4</v>
      </c>
      <c r="CA63">
        <v>4</v>
      </c>
      <c r="CB63">
        <v>4</v>
      </c>
      <c r="CC63">
        <v>5</v>
      </c>
      <c r="CD63">
        <v>5</v>
      </c>
      <c r="CE63">
        <v>4</v>
      </c>
      <c r="CF63">
        <v>4</v>
      </c>
      <c r="CG63">
        <v>3</v>
      </c>
      <c r="CH63">
        <v>4</v>
      </c>
      <c r="CI63">
        <v>3</v>
      </c>
      <c r="CJ63">
        <v>3</v>
      </c>
      <c r="CK63">
        <v>2</v>
      </c>
      <c r="CL63">
        <v>4</v>
      </c>
      <c r="CM63">
        <v>4</v>
      </c>
      <c r="CN63">
        <v>4</v>
      </c>
      <c r="CO63">
        <v>5</v>
      </c>
      <c r="CP63">
        <v>4</v>
      </c>
      <c r="CQ63">
        <v>4</v>
      </c>
      <c r="CR63">
        <v>4</v>
      </c>
      <c r="CS63">
        <v>5</v>
      </c>
      <c r="CT63">
        <v>4</v>
      </c>
      <c r="CU63">
        <v>3</v>
      </c>
      <c r="CV63">
        <v>3</v>
      </c>
      <c r="CW63">
        <v>3</v>
      </c>
      <c r="CX63">
        <v>4</v>
      </c>
      <c r="CY63">
        <v>5</v>
      </c>
      <c r="CZ63">
        <v>4</v>
      </c>
      <c r="DA63">
        <v>4</v>
      </c>
      <c r="DB63">
        <v>5</v>
      </c>
      <c r="DC63">
        <v>3</v>
      </c>
      <c r="DD63">
        <v>4</v>
      </c>
      <c r="DE63">
        <v>4</v>
      </c>
      <c r="DF63">
        <v>4</v>
      </c>
      <c r="DG63">
        <v>5</v>
      </c>
      <c r="DH63">
        <v>3</v>
      </c>
      <c r="DI63">
        <v>4</v>
      </c>
      <c r="DJ63">
        <v>5</v>
      </c>
      <c r="DK63">
        <v>4</v>
      </c>
      <c r="DL63">
        <v>5</v>
      </c>
      <c r="DM63">
        <v>4</v>
      </c>
      <c r="DN63">
        <v>4</v>
      </c>
      <c r="DO63">
        <v>4</v>
      </c>
      <c r="DP63">
        <v>4</v>
      </c>
      <c r="DQ63">
        <v>3</v>
      </c>
      <c r="DR63">
        <v>4</v>
      </c>
      <c r="DS63">
        <v>4</v>
      </c>
      <c r="DT63">
        <v>5</v>
      </c>
      <c r="DU63">
        <v>5</v>
      </c>
      <c r="DV63">
        <v>3</v>
      </c>
      <c r="DW63">
        <v>4</v>
      </c>
      <c r="DX63">
        <v>4</v>
      </c>
      <c r="DY63">
        <v>3</v>
      </c>
      <c r="DZ63">
        <v>5</v>
      </c>
      <c r="EA63">
        <v>4</v>
      </c>
      <c r="EB63">
        <v>5</v>
      </c>
      <c r="EC63">
        <v>5</v>
      </c>
      <c r="ED63">
        <v>4</v>
      </c>
      <c r="EE63">
        <v>3</v>
      </c>
      <c r="EF63">
        <v>4</v>
      </c>
      <c r="EG63">
        <v>4</v>
      </c>
      <c r="EH63">
        <v>2</v>
      </c>
      <c r="EI63">
        <v>4</v>
      </c>
      <c r="EJ63">
        <v>4</v>
      </c>
      <c r="EK63">
        <v>4</v>
      </c>
      <c r="EL63">
        <v>4</v>
      </c>
      <c r="EM63">
        <v>3</v>
      </c>
      <c r="EN63">
        <v>4</v>
      </c>
      <c r="EO63">
        <v>4</v>
      </c>
      <c r="EP63">
        <v>2</v>
      </c>
      <c r="EQ63">
        <v>3</v>
      </c>
      <c r="ER63">
        <v>3</v>
      </c>
      <c r="ES63">
        <v>4</v>
      </c>
      <c r="ET63">
        <v>4</v>
      </c>
      <c r="EU63">
        <v>4</v>
      </c>
      <c r="EV63">
        <v>3</v>
      </c>
      <c r="EW63">
        <v>3</v>
      </c>
      <c r="EX63">
        <v>4</v>
      </c>
      <c r="EY63">
        <v>3</v>
      </c>
      <c r="EZ63">
        <v>5</v>
      </c>
      <c r="FA63">
        <v>4</v>
      </c>
      <c r="FB63">
        <v>3</v>
      </c>
      <c r="FC63">
        <v>4</v>
      </c>
      <c r="FD63">
        <v>4</v>
      </c>
      <c r="FE63">
        <v>4</v>
      </c>
      <c r="FF63">
        <v>4</v>
      </c>
      <c r="FG63">
        <v>4</v>
      </c>
      <c r="FH63">
        <v>4</v>
      </c>
      <c r="FI63">
        <v>2</v>
      </c>
      <c r="FJ63">
        <v>2</v>
      </c>
      <c r="FK63">
        <v>4</v>
      </c>
      <c r="FL63">
        <v>4</v>
      </c>
      <c r="FM63">
        <v>3</v>
      </c>
      <c r="FN63">
        <v>4</v>
      </c>
      <c r="FO63">
        <v>5</v>
      </c>
      <c r="FP63">
        <v>4</v>
      </c>
      <c r="FQ63">
        <v>1</v>
      </c>
      <c r="FR63">
        <v>3</v>
      </c>
      <c r="FS63">
        <v>5</v>
      </c>
      <c r="FT63">
        <v>5</v>
      </c>
      <c r="FU63">
        <v>4</v>
      </c>
      <c r="FV63">
        <v>2</v>
      </c>
      <c r="FW63">
        <v>4</v>
      </c>
      <c r="FX63">
        <v>3</v>
      </c>
      <c r="FY63">
        <v>5</v>
      </c>
      <c r="FZ63">
        <v>4</v>
      </c>
      <c r="GA63">
        <v>3</v>
      </c>
      <c r="GB63">
        <v>4</v>
      </c>
      <c r="GC63">
        <v>2</v>
      </c>
      <c r="GD63">
        <v>2</v>
      </c>
      <c r="GE63">
        <v>5</v>
      </c>
      <c r="GF63">
        <v>4</v>
      </c>
      <c r="GG63">
        <v>5</v>
      </c>
      <c r="GH63">
        <v>5</v>
      </c>
      <c r="GI63">
        <v>3</v>
      </c>
      <c r="GJ63">
        <v>5</v>
      </c>
      <c r="GK63">
        <v>3</v>
      </c>
      <c r="GL63">
        <v>4</v>
      </c>
      <c r="GM63">
        <v>5</v>
      </c>
      <c r="GN63">
        <v>5</v>
      </c>
      <c r="GO63">
        <v>4</v>
      </c>
      <c r="GP63">
        <v>5</v>
      </c>
      <c r="GQ63">
        <v>4</v>
      </c>
      <c r="GR63">
        <v>3</v>
      </c>
      <c r="GS63">
        <v>4</v>
      </c>
      <c r="GT63">
        <v>3</v>
      </c>
      <c r="GU63">
        <v>4</v>
      </c>
      <c r="GV63">
        <v>4</v>
      </c>
      <c r="GW63">
        <v>5</v>
      </c>
      <c r="GX63">
        <v>4</v>
      </c>
      <c r="GY63">
        <v>5</v>
      </c>
      <c r="GZ63">
        <v>3</v>
      </c>
      <c r="HA63">
        <v>4</v>
      </c>
      <c r="HB63">
        <v>1</v>
      </c>
      <c r="HC63">
        <v>2</v>
      </c>
      <c r="HD63">
        <v>4</v>
      </c>
      <c r="HE63">
        <v>5</v>
      </c>
      <c r="HF63">
        <v>3</v>
      </c>
      <c r="HG63">
        <v>4</v>
      </c>
      <c r="HH63">
        <v>4</v>
      </c>
      <c r="HI63">
        <v>3</v>
      </c>
      <c r="HJ63">
        <v>3</v>
      </c>
      <c r="HK63">
        <v>4</v>
      </c>
      <c r="HL63">
        <v>3</v>
      </c>
      <c r="HM63">
        <v>4</v>
      </c>
      <c r="HN63">
        <v>4</v>
      </c>
      <c r="HO63">
        <v>3</v>
      </c>
      <c r="HP63">
        <v>5</v>
      </c>
      <c r="HQ63">
        <v>4</v>
      </c>
      <c r="HR63">
        <v>4</v>
      </c>
      <c r="HS63">
        <v>4</v>
      </c>
      <c r="HT63">
        <v>4</v>
      </c>
      <c r="HU63">
        <v>4</v>
      </c>
      <c r="HV63">
        <v>5</v>
      </c>
      <c r="HW63">
        <v>3</v>
      </c>
      <c r="HX63">
        <v>4</v>
      </c>
      <c r="HY63">
        <v>5</v>
      </c>
      <c r="HZ63">
        <v>5</v>
      </c>
      <c r="IA63">
        <v>2</v>
      </c>
      <c r="IB63">
        <v>4</v>
      </c>
      <c r="IC63">
        <v>4</v>
      </c>
      <c r="ID63">
        <v>5</v>
      </c>
      <c r="IE63">
        <v>5</v>
      </c>
      <c r="IF63">
        <v>3</v>
      </c>
      <c r="IG63">
        <v>4</v>
      </c>
      <c r="IH63">
        <v>4</v>
      </c>
      <c r="II63">
        <v>3</v>
      </c>
      <c r="IJ63">
        <v>3</v>
      </c>
      <c r="IK63">
        <v>5</v>
      </c>
      <c r="IL63">
        <v>5</v>
      </c>
      <c r="IM63">
        <v>4</v>
      </c>
      <c r="IN63">
        <v>3</v>
      </c>
      <c r="IO63">
        <v>4</v>
      </c>
      <c r="IP63">
        <v>3</v>
      </c>
      <c r="IQ63">
        <v>4</v>
      </c>
      <c r="IR63">
        <v>4</v>
      </c>
      <c r="IS63">
        <v>3</v>
      </c>
      <c r="IT63">
        <v>5</v>
      </c>
      <c r="IU63">
        <v>3</v>
      </c>
      <c r="IV63">
        <v>5</v>
      </c>
      <c r="IW63">
        <v>4</v>
      </c>
      <c r="IX63">
        <v>4</v>
      </c>
      <c r="IY63">
        <v>3</v>
      </c>
      <c r="IZ63">
        <v>3</v>
      </c>
      <c r="JA63">
        <v>5</v>
      </c>
      <c r="JB63">
        <v>4</v>
      </c>
      <c r="JC63">
        <v>3</v>
      </c>
      <c r="JD63">
        <v>3</v>
      </c>
      <c r="JE63">
        <v>3</v>
      </c>
      <c r="JF63">
        <v>5</v>
      </c>
      <c r="JG63">
        <v>5</v>
      </c>
      <c r="JH63">
        <v>3</v>
      </c>
      <c r="JI63">
        <v>2</v>
      </c>
      <c r="JJ63">
        <v>5</v>
      </c>
      <c r="JL63">
        <f t="shared" si="5"/>
        <v>66</v>
      </c>
      <c r="JM63">
        <f t="shared" si="6"/>
        <v>121</v>
      </c>
      <c r="JN63">
        <f t="shared" si="7"/>
        <v>63</v>
      </c>
      <c r="JO63">
        <f t="shared" si="8"/>
        <v>16</v>
      </c>
      <c r="JP63">
        <f t="shared" si="9"/>
        <v>3</v>
      </c>
    </row>
    <row r="64" spans="1:276">
      <c r="A64" t="s">
        <v>1225</v>
      </c>
      <c r="B64">
        <v>5</v>
      </c>
      <c r="C64">
        <v>4</v>
      </c>
      <c r="D64">
        <v>3</v>
      </c>
      <c r="E64">
        <v>3</v>
      </c>
      <c r="F64">
        <v>4</v>
      </c>
      <c r="G64">
        <v>5</v>
      </c>
      <c r="H64">
        <v>4</v>
      </c>
      <c r="I64">
        <v>4</v>
      </c>
      <c r="J64">
        <v>4</v>
      </c>
      <c r="K64">
        <v>5</v>
      </c>
      <c r="L64">
        <v>5</v>
      </c>
      <c r="M64">
        <v>4</v>
      </c>
      <c r="N64">
        <v>5</v>
      </c>
      <c r="O64">
        <v>3</v>
      </c>
      <c r="P64">
        <v>5</v>
      </c>
      <c r="Q64">
        <v>4</v>
      </c>
      <c r="R64">
        <v>4</v>
      </c>
      <c r="S64">
        <v>4</v>
      </c>
      <c r="T64">
        <v>4</v>
      </c>
      <c r="U64">
        <v>5</v>
      </c>
      <c r="V64">
        <v>2</v>
      </c>
      <c r="W64">
        <v>4</v>
      </c>
      <c r="X64">
        <v>5</v>
      </c>
      <c r="Y64">
        <v>3</v>
      </c>
      <c r="Z64">
        <v>4</v>
      </c>
      <c r="AA64">
        <v>3</v>
      </c>
      <c r="AB64">
        <v>5</v>
      </c>
      <c r="AC64">
        <v>4</v>
      </c>
      <c r="AD64">
        <v>4</v>
      </c>
      <c r="AE64">
        <v>4</v>
      </c>
      <c r="AF64">
        <v>2</v>
      </c>
      <c r="AG64">
        <v>5</v>
      </c>
      <c r="AH64">
        <v>2</v>
      </c>
      <c r="AI64">
        <v>2</v>
      </c>
      <c r="AJ64">
        <v>3</v>
      </c>
      <c r="AK64">
        <v>5</v>
      </c>
      <c r="AL64">
        <v>4</v>
      </c>
      <c r="AM64">
        <v>3</v>
      </c>
      <c r="AN64">
        <v>5</v>
      </c>
      <c r="AO64">
        <v>4</v>
      </c>
      <c r="AP64">
        <v>3</v>
      </c>
      <c r="AQ64">
        <v>2</v>
      </c>
      <c r="AR64">
        <v>3</v>
      </c>
      <c r="AS64">
        <v>3</v>
      </c>
      <c r="AT64">
        <v>2</v>
      </c>
      <c r="AU64">
        <v>2</v>
      </c>
      <c r="AV64">
        <v>3</v>
      </c>
      <c r="AW64">
        <v>5</v>
      </c>
      <c r="AX64">
        <v>3</v>
      </c>
      <c r="AY64">
        <v>4</v>
      </c>
      <c r="AZ64">
        <v>3</v>
      </c>
      <c r="BA64">
        <v>4</v>
      </c>
      <c r="BB64">
        <v>5</v>
      </c>
      <c r="BC64">
        <v>5</v>
      </c>
      <c r="BD64">
        <v>5</v>
      </c>
      <c r="BE64">
        <v>2</v>
      </c>
      <c r="BF64">
        <v>1</v>
      </c>
      <c r="BG64">
        <v>5</v>
      </c>
      <c r="BH64">
        <v>4</v>
      </c>
      <c r="BI64">
        <v>3</v>
      </c>
      <c r="BJ64">
        <v>4</v>
      </c>
      <c r="BK64">
        <v>4</v>
      </c>
      <c r="BL64">
        <v>4</v>
      </c>
      <c r="BM64">
        <v>5</v>
      </c>
      <c r="BN64">
        <v>4</v>
      </c>
      <c r="BO64">
        <v>5</v>
      </c>
      <c r="BP64">
        <v>3</v>
      </c>
      <c r="BQ64">
        <v>4</v>
      </c>
      <c r="BR64">
        <v>4</v>
      </c>
      <c r="BS64">
        <v>3</v>
      </c>
      <c r="BT64">
        <v>4</v>
      </c>
      <c r="BU64">
        <v>5</v>
      </c>
      <c r="BV64">
        <v>4</v>
      </c>
      <c r="BW64">
        <v>3</v>
      </c>
      <c r="BX64">
        <v>1</v>
      </c>
      <c r="BY64">
        <v>4</v>
      </c>
      <c r="BZ64">
        <v>3</v>
      </c>
      <c r="CA64">
        <v>3</v>
      </c>
      <c r="CB64">
        <v>5</v>
      </c>
      <c r="CC64">
        <v>5</v>
      </c>
      <c r="CD64">
        <v>5</v>
      </c>
      <c r="CE64">
        <v>4</v>
      </c>
      <c r="CF64">
        <v>3</v>
      </c>
      <c r="CG64">
        <v>4</v>
      </c>
      <c r="CH64">
        <v>5</v>
      </c>
      <c r="CI64">
        <v>4</v>
      </c>
      <c r="CJ64">
        <v>5</v>
      </c>
      <c r="CK64">
        <v>3</v>
      </c>
      <c r="CL64">
        <v>3</v>
      </c>
      <c r="CM64">
        <v>4</v>
      </c>
      <c r="CN64">
        <v>2</v>
      </c>
      <c r="CO64">
        <v>5</v>
      </c>
      <c r="CP64">
        <v>4</v>
      </c>
      <c r="CQ64">
        <v>3</v>
      </c>
      <c r="CR64">
        <v>4</v>
      </c>
      <c r="CS64">
        <v>5</v>
      </c>
      <c r="CT64">
        <v>5</v>
      </c>
      <c r="CU64">
        <v>3</v>
      </c>
      <c r="CV64">
        <v>3</v>
      </c>
      <c r="CW64">
        <v>4</v>
      </c>
      <c r="CX64">
        <v>3</v>
      </c>
      <c r="CY64">
        <v>5</v>
      </c>
      <c r="CZ64">
        <v>4</v>
      </c>
      <c r="DA64">
        <v>3</v>
      </c>
      <c r="DB64">
        <v>3</v>
      </c>
      <c r="DC64">
        <v>2</v>
      </c>
      <c r="DD64">
        <v>4</v>
      </c>
      <c r="DE64">
        <v>3</v>
      </c>
      <c r="DF64">
        <v>3</v>
      </c>
      <c r="DG64">
        <v>5</v>
      </c>
      <c r="DH64">
        <v>4</v>
      </c>
      <c r="DI64">
        <v>4</v>
      </c>
      <c r="DJ64">
        <v>5</v>
      </c>
      <c r="DK64">
        <v>5</v>
      </c>
      <c r="DL64">
        <v>4</v>
      </c>
      <c r="DM64">
        <v>3</v>
      </c>
      <c r="DN64">
        <v>3</v>
      </c>
      <c r="DO64">
        <v>2</v>
      </c>
      <c r="DP64">
        <v>3</v>
      </c>
      <c r="DQ64">
        <v>4</v>
      </c>
      <c r="DR64">
        <v>3</v>
      </c>
      <c r="DS64">
        <v>5</v>
      </c>
      <c r="DT64">
        <v>4</v>
      </c>
      <c r="DU64">
        <v>3</v>
      </c>
      <c r="DV64">
        <v>3</v>
      </c>
      <c r="DW64">
        <v>4</v>
      </c>
      <c r="DX64">
        <v>4</v>
      </c>
      <c r="DY64">
        <v>3</v>
      </c>
      <c r="DZ64">
        <v>5</v>
      </c>
      <c r="EA64">
        <v>5</v>
      </c>
      <c r="EB64">
        <v>5</v>
      </c>
      <c r="EC64">
        <v>3</v>
      </c>
      <c r="ED64">
        <v>3</v>
      </c>
      <c r="EE64">
        <v>3</v>
      </c>
      <c r="EF64">
        <v>3</v>
      </c>
      <c r="EG64">
        <v>4</v>
      </c>
      <c r="EH64">
        <v>3</v>
      </c>
      <c r="EI64">
        <v>3</v>
      </c>
      <c r="EJ64">
        <v>5</v>
      </c>
      <c r="EK64">
        <v>4</v>
      </c>
      <c r="EL64">
        <v>4</v>
      </c>
      <c r="EM64">
        <v>3</v>
      </c>
      <c r="EN64">
        <v>4</v>
      </c>
      <c r="EO64">
        <v>4</v>
      </c>
      <c r="EP64">
        <v>4</v>
      </c>
      <c r="EQ64">
        <v>3</v>
      </c>
      <c r="ER64">
        <v>3</v>
      </c>
      <c r="ES64">
        <v>3</v>
      </c>
      <c r="ET64">
        <v>2</v>
      </c>
      <c r="EU64">
        <v>4</v>
      </c>
      <c r="EV64">
        <v>2</v>
      </c>
      <c r="EW64">
        <v>3</v>
      </c>
      <c r="EX64">
        <v>5</v>
      </c>
      <c r="EY64">
        <v>3</v>
      </c>
      <c r="EZ64">
        <v>5</v>
      </c>
      <c r="FA64">
        <v>4</v>
      </c>
      <c r="FB64">
        <v>3</v>
      </c>
      <c r="FC64">
        <v>4</v>
      </c>
      <c r="FD64">
        <v>5</v>
      </c>
      <c r="FE64">
        <v>4</v>
      </c>
      <c r="FF64">
        <v>4</v>
      </c>
      <c r="FG64">
        <v>4</v>
      </c>
      <c r="FH64">
        <v>4</v>
      </c>
      <c r="FI64">
        <v>1</v>
      </c>
      <c r="FJ64">
        <v>2</v>
      </c>
      <c r="FK64">
        <v>3</v>
      </c>
      <c r="FL64">
        <v>4</v>
      </c>
      <c r="FM64">
        <v>1</v>
      </c>
      <c r="FN64">
        <v>3</v>
      </c>
      <c r="FO64">
        <v>4</v>
      </c>
      <c r="FP64">
        <v>4</v>
      </c>
      <c r="FQ64">
        <v>2</v>
      </c>
      <c r="FR64">
        <v>3</v>
      </c>
      <c r="FS64">
        <v>5</v>
      </c>
      <c r="FT64">
        <v>3</v>
      </c>
      <c r="FU64">
        <v>4</v>
      </c>
      <c r="FV64">
        <v>2</v>
      </c>
      <c r="FW64">
        <v>4</v>
      </c>
      <c r="FX64">
        <v>3</v>
      </c>
      <c r="FY64">
        <v>5</v>
      </c>
      <c r="FZ64">
        <v>3</v>
      </c>
      <c r="GA64">
        <v>3</v>
      </c>
      <c r="GB64">
        <v>4</v>
      </c>
      <c r="GC64">
        <v>2</v>
      </c>
      <c r="GD64">
        <v>2</v>
      </c>
      <c r="GE64">
        <v>5</v>
      </c>
      <c r="GF64">
        <v>4</v>
      </c>
      <c r="GG64">
        <v>3</v>
      </c>
      <c r="GH64">
        <v>5</v>
      </c>
      <c r="GI64">
        <v>4</v>
      </c>
      <c r="GJ64">
        <v>5</v>
      </c>
      <c r="GK64">
        <v>4</v>
      </c>
      <c r="GL64">
        <v>4</v>
      </c>
      <c r="GM64">
        <v>5</v>
      </c>
      <c r="GN64">
        <v>5</v>
      </c>
      <c r="GO64">
        <v>4</v>
      </c>
      <c r="GP64">
        <v>4</v>
      </c>
      <c r="GQ64">
        <v>3</v>
      </c>
      <c r="GR64">
        <v>4</v>
      </c>
      <c r="GS64">
        <v>4</v>
      </c>
      <c r="GT64">
        <v>2</v>
      </c>
      <c r="GU64">
        <v>3</v>
      </c>
      <c r="GV64">
        <v>3</v>
      </c>
      <c r="GW64">
        <v>4</v>
      </c>
      <c r="GX64">
        <v>4</v>
      </c>
      <c r="GY64">
        <v>5</v>
      </c>
      <c r="GZ64">
        <v>3</v>
      </c>
      <c r="HA64">
        <v>4</v>
      </c>
      <c r="HB64">
        <v>1</v>
      </c>
      <c r="HC64">
        <v>3</v>
      </c>
      <c r="HD64">
        <v>4</v>
      </c>
      <c r="HE64">
        <v>5</v>
      </c>
      <c r="HF64">
        <v>2</v>
      </c>
      <c r="HG64">
        <v>4</v>
      </c>
      <c r="HH64">
        <v>4</v>
      </c>
      <c r="HI64">
        <v>2</v>
      </c>
      <c r="HJ64">
        <v>5</v>
      </c>
      <c r="HK64">
        <v>5</v>
      </c>
      <c r="HL64">
        <v>3</v>
      </c>
      <c r="HM64">
        <v>5</v>
      </c>
      <c r="HN64">
        <v>4</v>
      </c>
      <c r="HO64">
        <v>2</v>
      </c>
      <c r="HP64">
        <v>5</v>
      </c>
      <c r="HQ64">
        <v>4</v>
      </c>
      <c r="HR64">
        <v>4</v>
      </c>
      <c r="HS64">
        <v>3</v>
      </c>
      <c r="HT64">
        <v>4</v>
      </c>
      <c r="HU64">
        <v>4</v>
      </c>
      <c r="HV64">
        <v>4</v>
      </c>
      <c r="HW64">
        <v>3</v>
      </c>
      <c r="HX64">
        <v>4</v>
      </c>
      <c r="HY64">
        <v>5</v>
      </c>
      <c r="HZ64">
        <v>5</v>
      </c>
      <c r="IA64">
        <v>2</v>
      </c>
      <c r="IB64">
        <v>4</v>
      </c>
      <c r="IC64">
        <v>4</v>
      </c>
      <c r="ID64">
        <v>5</v>
      </c>
      <c r="IE64">
        <v>4</v>
      </c>
      <c r="IF64">
        <v>4</v>
      </c>
      <c r="IG64">
        <v>4</v>
      </c>
      <c r="IH64">
        <v>4</v>
      </c>
      <c r="II64">
        <v>5</v>
      </c>
      <c r="IJ64">
        <v>4</v>
      </c>
      <c r="IK64">
        <v>4</v>
      </c>
      <c r="IL64">
        <v>4</v>
      </c>
      <c r="IM64">
        <v>5</v>
      </c>
      <c r="IN64">
        <v>2</v>
      </c>
      <c r="IO64">
        <v>4</v>
      </c>
      <c r="IP64">
        <v>4</v>
      </c>
      <c r="IQ64">
        <v>4</v>
      </c>
      <c r="IR64">
        <v>3</v>
      </c>
      <c r="IS64">
        <v>4</v>
      </c>
      <c r="IT64">
        <v>3</v>
      </c>
      <c r="IU64">
        <v>3</v>
      </c>
      <c r="IV64">
        <v>5</v>
      </c>
      <c r="IW64">
        <v>4</v>
      </c>
      <c r="IX64">
        <v>4</v>
      </c>
      <c r="IY64">
        <v>3</v>
      </c>
      <c r="IZ64">
        <v>4</v>
      </c>
      <c r="JA64">
        <v>4</v>
      </c>
      <c r="JB64">
        <v>3</v>
      </c>
      <c r="JC64">
        <v>3</v>
      </c>
      <c r="JD64">
        <v>3</v>
      </c>
      <c r="JE64">
        <v>3</v>
      </c>
      <c r="JF64">
        <v>5</v>
      </c>
      <c r="JG64">
        <v>5</v>
      </c>
      <c r="JH64">
        <v>3</v>
      </c>
      <c r="JI64">
        <v>3</v>
      </c>
      <c r="JJ64">
        <v>5</v>
      </c>
      <c r="JL64">
        <f t="shared" si="5"/>
        <v>62</v>
      </c>
      <c r="JM64">
        <f t="shared" si="6"/>
        <v>102</v>
      </c>
      <c r="JN64">
        <f t="shared" si="7"/>
        <v>76</v>
      </c>
      <c r="JO64">
        <f t="shared" si="8"/>
        <v>24</v>
      </c>
      <c r="JP64">
        <f t="shared" si="9"/>
        <v>5</v>
      </c>
    </row>
    <row r="65" spans="1:276">
      <c r="A65" t="s">
        <v>1226</v>
      </c>
      <c r="B65">
        <v>5</v>
      </c>
      <c r="C65">
        <v>5</v>
      </c>
      <c r="D65">
        <v>3</v>
      </c>
      <c r="E65">
        <v>3</v>
      </c>
      <c r="F65">
        <v>5</v>
      </c>
      <c r="G65">
        <v>5</v>
      </c>
      <c r="H65">
        <v>5</v>
      </c>
      <c r="I65">
        <v>4</v>
      </c>
      <c r="J65">
        <v>5</v>
      </c>
      <c r="K65">
        <v>5</v>
      </c>
      <c r="L65">
        <v>5</v>
      </c>
      <c r="M65">
        <v>3</v>
      </c>
      <c r="N65">
        <v>5</v>
      </c>
      <c r="O65">
        <v>3</v>
      </c>
      <c r="P65">
        <v>5</v>
      </c>
      <c r="Q65">
        <v>3</v>
      </c>
      <c r="R65">
        <v>4</v>
      </c>
      <c r="S65">
        <v>2</v>
      </c>
      <c r="T65">
        <v>5</v>
      </c>
      <c r="U65">
        <v>5</v>
      </c>
      <c r="V65">
        <v>3</v>
      </c>
      <c r="W65">
        <v>4</v>
      </c>
      <c r="X65">
        <v>5</v>
      </c>
      <c r="Y65">
        <v>3</v>
      </c>
      <c r="Z65">
        <v>3</v>
      </c>
      <c r="AA65">
        <v>3</v>
      </c>
      <c r="AB65">
        <v>5</v>
      </c>
      <c r="AC65">
        <v>4</v>
      </c>
      <c r="AD65">
        <v>4</v>
      </c>
      <c r="AE65">
        <v>4</v>
      </c>
      <c r="AF65">
        <v>4</v>
      </c>
      <c r="AG65">
        <v>5</v>
      </c>
      <c r="AH65">
        <v>5</v>
      </c>
      <c r="AI65">
        <v>5</v>
      </c>
      <c r="AJ65">
        <v>3</v>
      </c>
      <c r="AK65">
        <v>5</v>
      </c>
      <c r="AL65">
        <v>4</v>
      </c>
      <c r="AM65">
        <v>1</v>
      </c>
      <c r="AN65">
        <v>5</v>
      </c>
      <c r="AO65">
        <v>3</v>
      </c>
      <c r="AP65">
        <v>4</v>
      </c>
      <c r="AQ65">
        <v>3</v>
      </c>
      <c r="AR65">
        <v>4</v>
      </c>
      <c r="AS65">
        <v>5</v>
      </c>
      <c r="AT65">
        <v>4</v>
      </c>
      <c r="AU65">
        <v>3</v>
      </c>
      <c r="AV65">
        <v>5</v>
      </c>
      <c r="AW65">
        <v>4</v>
      </c>
      <c r="AX65">
        <v>4</v>
      </c>
      <c r="AY65">
        <v>3</v>
      </c>
      <c r="AZ65">
        <v>4</v>
      </c>
      <c r="BA65">
        <v>3</v>
      </c>
      <c r="BB65">
        <v>5</v>
      </c>
      <c r="BC65">
        <v>3</v>
      </c>
      <c r="BD65">
        <v>5</v>
      </c>
      <c r="BE65">
        <v>3</v>
      </c>
      <c r="BF65">
        <v>3</v>
      </c>
      <c r="BG65">
        <v>5</v>
      </c>
      <c r="BH65">
        <v>4</v>
      </c>
      <c r="BI65">
        <v>4</v>
      </c>
      <c r="BJ65">
        <v>5</v>
      </c>
      <c r="BK65">
        <v>4</v>
      </c>
      <c r="BL65">
        <v>5</v>
      </c>
      <c r="BM65">
        <v>5</v>
      </c>
      <c r="BN65">
        <v>3</v>
      </c>
      <c r="BO65">
        <v>4</v>
      </c>
      <c r="BP65">
        <v>3</v>
      </c>
      <c r="BQ65">
        <v>3</v>
      </c>
      <c r="BR65">
        <v>4</v>
      </c>
      <c r="BS65">
        <v>2</v>
      </c>
      <c r="BT65">
        <v>4</v>
      </c>
      <c r="BU65">
        <v>5</v>
      </c>
      <c r="BV65">
        <v>5</v>
      </c>
      <c r="BW65">
        <v>5</v>
      </c>
      <c r="BX65">
        <v>3</v>
      </c>
      <c r="BY65">
        <v>5</v>
      </c>
      <c r="BZ65">
        <v>5</v>
      </c>
      <c r="CA65">
        <v>4</v>
      </c>
      <c r="CB65">
        <v>5</v>
      </c>
      <c r="CC65">
        <v>5</v>
      </c>
      <c r="CD65">
        <v>4</v>
      </c>
      <c r="CE65">
        <v>4</v>
      </c>
      <c r="CF65">
        <v>4</v>
      </c>
      <c r="CG65">
        <v>3</v>
      </c>
      <c r="CH65">
        <v>4</v>
      </c>
      <c r="CI65">
        <v>4</v>
      </c>
      <c r="CJ65">
        <v>5</v>
      </c>
      <c r="CK65">
        <v>3</v>
      </c>
      <c r="CL65">
        <v>5</v>
      </c>
      <c r="CM65">
        <v>4</v>
      </c>
      <c r="CN65">
        <v>3</v>
      </c>
      <c r="CO65">
        <v>3</v>
      </c>
      <c r="CP65">
        <v>4</v>
      </c>
      <c r="CQ65">
        <v>3</v>
      </c>
      <c r="CR65">
        <v>4</v>
      </c>
      <c r="CS65">
        <v>4</v>
      </c>
      <c r="CT65">
        <v>5</v>
      </c>
      <c r="CU65">
        <v>3</v>
      </c>
      <c r="CV65">
        <v>4</v>
      </c>
      <c r="CW65">
        <v>3</v>
      </c>
      <c r="CX65">
        <v>4</v>
      </c>
      <c r="CY65">
        <v>4</v>
      </c>
      <c r="CZ65">
        <v>5</v>
      </c>
      <c r="DA65">
        <v>4</v>
      </c>
      <c r="DB65">
        <v>3</v>
      </c>
      <c r="DC65">
        <v>3</v>
      </c>
      <c r="DD65">
        <v>5</v>
      </c>
      <c r="DE65">
        <v>4</v>
      </c>
      <c r="DF65">
        <v>3</v>
      </c>
      <c r="DG65">
        <v>4</v>
      </c>
      <c r="DH65">
        <v>4</v>
      </c>
      <c r="DI65">
        <v>4</v>
      </c>
      <c r="DJ65">
        <v>5</v>
      </c>
      <c r="DK65">
        <v>5</v>
      </c>
      <c r="DL65">
        <v>4</v>
      </c>
      <c r="DM65">
        <v>3</v>
      </c>
      <c r="DN65">
        <v>4</v>
      </c>
      <c r="DO65">
        <v>5</v>
      </c>
      <c r="DP65">
        <v>3</v>
      </c>
      <c r="DQ65">
        <v>5</v>
      </c>
      <c r="DR65">
        <v>3</v>
      </c>
      <c r="DS65">
        <v>5</v>
      </c>
      <c r="DT65">
        <v>5</v>
      </c>
      <c r="DU65">
        <v>5</v>
      </c>
      <c r="DV65">
        <v>3</v>
      </c>
      <c r="DW65">
        <v>4</v>
      </c>
      <c r="DX65">
        <v>5</v>
      </c>
      <c r="DY65">
        <v>3</v>
      </c>
      <c r="DZ65">
        <v>5</v>
      </c>
      <c r="EA65">
        <v>4</v>
      </c>
      <c r="EB65">
        <v>5</v>
      </c>
      <c r="EC65">
        <v>3</v>
      </c>
      <c r="ED65">
        <v>3</v>
      </c>
      <c r="EE65">
        <v>3</v>
      </c>
      <c r="EF65">
        <v>4</v>
      </c>
      <c r="EG65">
        <v>4</v>
      </c>
      <c r="EH65">
        <v>4</v>
      </c>
      <c r="EI65">
        <v>4</v>
      </c>
      <c r="EJ65">
        <v>5</v>
      </c>
      <c r="EK65">
        <v>5</v>
      </c>
      <c r="EL65">
        <v>4</v>
      </c>
      <c r="EM65">
        <v>2</v>
      </c>
      <c r="EN65">
        <v>4</v>
      </c>
      <c r="EO65">
        <v>4</v>
      </c>
      <c r="EP65">
        <v>1</v>
      </c>
      <c r="EQ65">
        <v>3</v>
      </c>
      <c r="ER65">
        <v>3</v>
      </c>
      <c r="ES65">
        <v>4</v>
      </c>
      <c r="ET65">
        <v>4</v>
      </c>
      <c r="EU65">
        <v>3</v>
      </c>
      <c r="EV65">
        <v>4</v>
      </c>
      <c r="EW65">
        <v>3</v>
      </c>
      <c r="EX65">
        <v>5</v>
      </c>
      <c r="EY65">
        <v>3</v>
      </c>
      <c r="EZ65">
        <v>4</v>
      </c>
      <c r="FA65">
        <v>4</v>
      </c>
      <c r="FB65">
        <v>3</v>
      </c>
      <c r="FC65">
        <v>5</v>
      </c>
      <c r="FD65">
        <v>4</v>
      </c>
      <c r="FE65">
        <v>4</v>
      </c>
      <c r="FF65">
        <v>4</v>
      </c>
      <c r="FG65">
        <v>5</v>
      </c>
      <c r="FH65">
        <v>4</v>
      </c>
      <c r="FI65">
        <v>2</v>
      </c>
      <c r="FJ65">
        <v>2</v>
      </c>
      <c r="FK65">
        <v>3</v>
      </c>
      <c r="FL65">
        <v>4</v>
      </c>
      <c r="FM65">
        <v>2</v>
      </c>
      <c r="FN65">
        <v>2</v>
      </c>
      <c r="FO65">
        <v>5</v>
      </c>
      <c r="FP65">
        <v>4</v>
      </c>
      <c r="FQ65">
        <v>2</v>
      </c>
      <c r="FR65">
        <v>2</v>
      </c>
      <c r="FS65">
        <v>5</v>
      </c>
      <c r="FT65">
        <v>3</v>
      </c>
      <c r="FU65">
        <v>4</v>
      </c>
      <c r="FV65">
        <v>2</v>
      </c>
      <c r="FW65">
        <v>5</v>
      </c>
      <c r="FX65">
        <v>3</v>
      </c>
      <c r="FY65">
        <v>5</v>
      </c>
      <c r="FZ65">
        <v>4</v>
      </c>
      <c r="GA65">
        <v>3</v>
      </c>
      <c r="GB65">
        <v>3</v>
      </c>
      <c r="GC65">
        <v>2</v>
      </c>
      <c r="GD65">
        <v>2</v>
      </c>
      <c r="GE65">
        <v>5</v>
      </c>
      <c r="GF65">
        <v>3</v>
      </c>
      <c r="GG65">
        <v>3</v>
      </c>
      <c r="GH65">
        <v>5</v>
      </c>
      <c r="GI65">
        <v>5</v>
      </c>
      <c r="GJ65">
        <v>4</v>
      </c>
      <c r="GK65">
        <v>5</v>
      </c>
      <c r="GL65">
        <v>4</v>
      </c>
      <c r="GM65">
        <v>5</v>
      </c>
      <c r="GN65">
        <v>5</v>
      </c>
      <c r="GO65">
        <v>3</v>
      </c>
      <c r="GP65">
        <v>5</v>
      </c>
      <c r="GQ65">
        <v>1</v>
      </c>
      <c r="GR65">
        <v>2</v>
      </c>
      <c r="GS65">
        <v>4</v>
      </c>
      <c r="GT65">
        <v>3</v>
      </c>
      <c r="GU65">
        <v>3</v>
      </c>
      <c r="GV65">
        <v>4</v>
      </c>
      <c r="GW65">
        <v>5</v>
      </c>
      <c r="GX65">
        <v>4</v>
      </c>
      <c r="GY65">
        <v>5</v>
      </c>
      <c r="GZ65">
        <v>3</v>
      </c>
      <c r="HA65">
        <v>4</v>
      </c>
      <c r="HB65">
        <v>5</v>
      </c>
      <c r="HC65">
        <v>3</v>
      </c>
      <c r="HD65">
        <v>4</v>
      </c>
      <c r="HE65">
        <v>5</v>
      </c>
      <c r="HF65">
        <v>3</v>
      </c>
      <c r="HG65">
        <v>5</v>
      </c>
      <c r="HH65">
        <v>4</v>
      </c>
      <c r="HI65">
        <v>3</v>
      </c>
      <c r="HJ65">
        <v>5</v>
      </c>
      <c r="HK65">
        <v>4</v>
      </c>
      <c r="HL65">
        <v>4</v>
      </c>
      <c r="HM65">
        <v>3</v>
      </c>
      <c r="HN65">
        <v>4</v>
      </c>
      <c r="HO65">
        <v>4</v>
      </c>
      <c r="HP65">
        <v>5</v>
      </c>
      <c r="HQ65">
        <v>3</v>
      </c>
      <c r="HR65">
        <v>4</v>
      </c>
      <c r="HS65">
        <v>3</v>
      </c>
      <c r="HT65">
        <v>4</v>
      </c>
      <c r="HU65">
        <v>5</v>
      </c>
      <c r="HV65">
        <v>5</v>
      </c>
      <c r="HW65">
        <v>3</v>
      </c>
      <c r="HX65">
        <v>4</v>
      </c>
      <c r="HY65">
        <v>4</v>
      </c>
      <c r="HZ65">
        <v>5</v>
      </c>
      <c r="IA65">
        <v>4</v>
      </c>
      <c r="IB65">
        <v>5</v>
      </c>
      <c r="IC65">
        <v>4</v>
      </c>
      <c r="ID65">
        <v>5</v>
      </c>
      <c r="IE65">
        <v>4</v>
      </c>
      <c r="IF65">
        <v>4</v>
      </c>
      <c r="IG65">
        <v>4</v>
      </c>
      <c r="IH65">
        <v>3</v>
      </c>
      <c r="II65">
        <v>4</v>
      </c>
      <c r="IJ65">
        <v>2</v>
      </c>
      <c r="IK65">
        <v>4</v>
      </c>
      <c r="IL65">
        <v>4</v>
      </c>
      <c r="IM65">
        <v>5</v>
      </c>
      <c r="IN65">
        <v>3</v>
      </c>
      <c r="IO65">
        <v>4</v>
      </c>
      <c r="IP65">
        <v>3</v>
      </c>
      <c r="IQ65">
        <v>4</v>
      </c>
      <c r="IR65">
        <v>4</v>
      </c>
      <c r="IS65">
        <v>3</v>
      </c>
      <c r="IT65">
        <v>4</v>
      </c>
      <c r="IU65">
        <v>3</v>
      </c>
      <c r="IV65">
        <v>5</v>
      </c>
      <c r="IW65">
        <v>4</v>
      </c>
      <c r="IX65">
        <v>5</v>
      </c>
      <c r="IY65">
        <v>3</v>
      </c>
      <c r="IZ65">
        <v>3</v>
      </c>
      <c r="JA65">
        <v>4</v>
      </c>
      <c r="JB65">
        <v>4</v>
      </c>
      <c r="JC65">
        <v>3</v>
      </c>
      <c r="JD65">
        <v>4</v>
      </c>
      <c r="JE65">
        <v>1</v>
      </c>
      <c r="JF65">
        <v>4</v>
      </c>
      <c r="JG65">
        <v>5</v>
      </c>
      <c r="JH65">
        <v>3</v>
      </c>
      <c r="JI65">
        <v>3</v>
      </c>
      <c r="JJ65">
        <v>5</v>
      </c>
      <c r="JL65">
        <f t="shared" ref="JL65:JL84" si="10">COUNTIF(B65:JJ65,"5")</f>
        <v>82</v>
      </c>
      <c r="JM65">
        <f t="shared" ref="JM65:JM84" si="11">COUNTIF(B65:JJ65,"4")</f>
        <v>95</v>
      </c>
      <c r="JN65">
        <f t="shared" ref="JN65:JN84" si="12">COUNTIF(B65:JJ65,"3")</f>
        <v>74</v>
      </c>
      <c r="JO65">
        <f t="shared" ref="JO65:JO84" si="13">COUNTIF(B65:JJ65,"2")</f>
        <v>14</v>
      </c>
      <c r="JP65">
        <f t="shared" ref="JP65:JP84" si="14">COUNTIF(B65:JJ65,"1")</f>
        <v>4</v>
      </c>
    </row>
    <row r="66" spans="1:276">
      <c r="A66" t="s">
        <v>1227</v>
      </c>
      <c r="B66">
        <v>5</v>
      </c>
      <c r="C66">
        <v>3</v>
      </c>
      <c r="D66">
        <v>3</v>
      </c>
      <c r="E66">
        <v>5</v>
      </c>
      <c r="F66">
        <v>4</v>
      </c>
      <c r="G66">
        <v>5</v>
      </c>
      <c r="H66">
        <v>5</v>
      </c>
      <c r="I66">
        <v>4</v>
      </c>
      <c r="J66">
        <v>5</v>
      </c>
      <c r="K66">
        <v>5</v>
      </c>
      <c r="L66">
        <v>5</v>
      </c>
      <c r="M66">
        <v>2</v>
      </c>
      <c r="N66">
        <v>1</v>
      </c>
      <c r="O66">
        <v>3</v>
      </c>
      <c r="P66">
        <v>4</v>
      </c>
      <c r="Q66">
        <v>3</v>
      </c>
      <c r="R66">
        <v>4</v>
      </c>
      <c r="S66">
        <v>3</v>
      </c>
      <c r="T66">
        <v>5</v>
      </c>
      <c r="U66">
        <v>3</v>
      </c>
      <c r="V66">
        <v>3</v>
      </c>
      <c r="W66">
        <v>4</v>
      </c>
      <c r="X66">
        <v>4</v>
      </c>
      <c r="Y66">
        <v>1</v>
      </c>
      <c r="Z66">
        <v>4</v>
      </c>
      <c r="AA66">
        <v>3</v>
      </c>
      <c r="AB66">
        <v>5</v>
      </c>
      <c r="AC66">
        <v>4</v>
      </c>
      <c r="AD66">
        <v>5</v>
      </c>
      <c r="AE66">
        <v>4</v>
      </c>
      <c r="AF66">
        <v>5</v>
      </c>
      <c r="AG66">
        <v>5</v>
      </c>
      <c r="AH66">
        <v>5</v>
      </c>
      <c r="AI66">
        <v>5</v>
      </c>
      <c r="AJ66">
        <v>3</v>
      </c>
      <c r="AK66">
        <v>4</v>
      </c>
      <c r="AL66">
        <v>5</v>
      </c>
      <c r="AM66">
        <v>2</v>
      </c>
      <c r="AN66">
        <v>5</v>
      </c>
      <c r="AO66">
        <v>5</v>
      </c>
      <c r="AP66">
        <v>4</v>
      </c>
      <c r="AQ66">
        <v>3</v>
      </c>
      <c r="AR66">
        <v>5</v>
      </c>
      <c r="AS66">
        <v>5</v>
      </c>
      <c r="AT66">
        <v>4</v>
      </c>
      <c r="AU66">
        <v>5</v>
      </c>
      <c r="AV66">
        <v>4</v>
      </c>
      <c r="AW66">
        <v>5</v>
      </c>
      <c r="AX66">
        <v>3</v>
      </c>
      <c r="AY66">
        <v>4</v>
      </c>
      <c r="AZ66">
        <v>4</v>
      </c>
      <c r="BA66">
        <v>3</v>
      </c>
      <c r="BB66">
        <v>5</v>
      </c>
      <c r="BC66">
        <v>3</v>
      </c>
      <c r="BD66">
        <v>5</v>
      </c>
      <c r="BE66">
        <v>5</v>
      </c>
      <c r="BF66">
        <v>1</v>
      </c>
      <c r="BG66">
        <v>5</v>
      </c>
      <c r="BH66">
        <v>4</v>
      </c>
      <c r="BI66">
        <v>4</v>
      </c>
      <c r="BJ66">
        <v>5</v>
      </c>
      <c r="BK66">
        <v>4</v>
      </c>
      <c r="BL66">
        <v>4</v>
      </c>
      <c r="BM66">
        <v>5</v>
      </c>
      <c r="BN66">
        <v>2</v>
      </c>
      <c r="BO66">
        <v>4</v>
      </c>
      <c r="BP66">
        <v>4</v>
      </c>
      <c r="BQ66">
        <v>5</v>
      </c>
      <c r="BR66">
        <v>4</v>
      </c>
      <c r="BS66">
        <v>2</v>
      </c>
      <c r="BT66">
        <v>4</v>
      </c>
      <c r="BU66">
        <v>4</v>
      </c>
      <c r="BV66">
        <v>1</v>
      </c>
      <c r="BW66">
        <v>4</v>
      </c>
      <c r="BX66">
        <v>2</v>
      </c>
      <c r="BY66">
        <v>4</v>
      </c>
      <c r="BZ66">
        <v>4</v>
      </c>
      <c r="CA66">
        <v>4</v>
      </c>
      <c r="CB66">
        <v>5</v>
      </c>
      <c r="CC66">
        <v>4</v>
      </c>
      <c r="CD66">
        <v>5</v>
      </c>
      <c r="CE66">
        <v>4</v>
      </c>
      <c r="CF66">
        <v>4</v>
      </c>
      <c r="CG66">
        <v>4</v>
      </c>
      <c r="CH66">
        <v>4</v>
      </c>
      <c r="CI66">
        <v>5</v>
      </c>
      <c r="CJ66">
        <v>3</v>
      </c>
      <c r="CK66">
        <v>2</v>
      </c>
      <c r="CL66">
        <v>3</v>
      </c>
      <c r="CM66">
        <v>4</v>
      </c>
      <c r="CN66">
        <v>4</v>
      </c>
      <c r="CO66">
        <v>4</v>
      </c>
      <c r="CP66">
        <v>3</v>
      </c>
      <c r="CQ66">
        <v>4</v>
      </c>
      <c r="CR66">
        <v>5</v>
      </c>
      <c r="CS66">
        <v>5</v>
      </c>
      <c r="CT66">
        <v>5</v>
      </c>
      <c r="CU66">
        <v>3</v>
      </c>
      <c r="CV66">
        <v>2</v>
      </c>
      <c r="CW66">
        <v>2</v>
      </c>
      <c r="CX66">
        <v>4</v>
      </c>
      <c r="CY66">
        <v>5</v>
      </c>
      <c r="CZ66">
        <v>5</v>
      </c>
      <c r="DA66">
        <v>4</v>
      </c>
      <c r="DB66">
        <v>2</v>
      </c>
      <c r="DC66">
        <v>5</v>
      </c>
      <c r="DD66">
        <v>5</v>
      </c>
      <c r="DE66">
        <v>4</v>
      </c>
      <c r="DF66">
        <v>4</v>
      </c>
      <c r="DG66">
        <v>4</v>
      </c>
      <c r="DH66">
        <v>3</v>
      </c>
      <c r="DI66">
        <v>4</v>
      </c>
      <c r="DJ66">
        <v>5</v>
      </c>
      <c r="DK66">
        <v>5</v>
      </c>
      <c r="DL66">
        <v>5</v>
      </c>
      <c r="DM66">
        <v>2</v>
      </c>
      <c r="DN66">
        <v>3</v>
      </c>
      <c r="DO66">
        <v>5</v>
      </c>
      <c r="DP66">
        <v>5</v>
      </c>
      <c r="DQ66">
        <v>4</v>
      </c>
      <c r="DR66">
        <v>4</v>
      </c>
      <c r="DS66">
        <v>5</v>
      </c>
      <c r="DT66">
        <v>5</v>
      </c>
      <c r="DU66">
        <v>5</v>
      </c>
      <c r="DV66">
        <v>3</v>
      </c>
      <c r="DW66">
        <v>4</v>
      </c>
      <c r="DX66">
        <v>5</v>
      </c>
      <c r="DY66">
        <v>4</v>
      </c>
      <c r="DZ66">
        <v>5</v>
      </c>
      <c r="EA66">
        <v>4</v>
      </c>
      <c r="EB66">
        <v>4</v>
      </c>
      <c r="EC66">
        <v>5</v>
      </c>
      <c r="ED66">
        <v>3</v>
      </c>
      <c r="EE66">
        <v>4</v>
      </c>
      <c r="EF66">
        <v>3</v>
      </c>
      <c r="EG66">
        <v>3</v>
      </c>
      <c r="EH66">
        <v>3</v>
      </c>
      <c r="EI66">
        <v>3</v>
      </c>
      <c r="EJ66">
        <v>5</v>
      </c>
      <c r="EK66">
        <v>3</v>
      </c>
      <c r="EL66">
        <v>4</v>
      </c>
      <c r="EM66">
        <v>4</v>
      </c>
      <c r="EN66">
        <v>3</v>
      </c>
      <c r="EO66">
        <v>4</v>
      </c>
      <c r="EP66">
        <v>3</v>
      </c>
      <c r="EQ66">
        <v>2</v>
      </c>
      <c r="ER66">
        <v>2</v>
      </c>
      <c r="ES66">
        <v>5</v>
      </c>
      <c r="ET66">
        <v>4</v>
      </c>
      <c r="EU66">
        <v>4</v>
      </c>
      <c r="EV66">
        <v>2</v>
      </c>
      <c r="EW66">
        <v>3</v>
      </c>
      <c r="EX66">
        <v>5</v>
      </c>
      <c r="EY66">
        <v>3</v>
      </c>
      <c r="EZ66">
        <v>4</v>
      </c>
      <c r="FA66">
        <v>5</v>
      </c>
      <c r="FB66">
        <v>3</v>
      </c>
      <c r="FC66">
        <v>5</v>
      </c>
      <c r="FD66">
        <v>4</v>
      </c>
      <c r="FE66">
        <v>4</v>
      </c>
      <c r="FF66">
        <v>4</v>
      </c>
      <c r="FG66">
        <v>4</v>
      </c>
      <c r="FH66">
        <v>3</v>
      </c>
      <c r="FI66">
        <v>1</v>
      </c>
      <c r="FJ66">
        <v>2</v>
      </c>
      <c r="FK66">
        <v>2</v>
      </c>
      <c r="FL66">
        <v>4</v>
      </c>
      <c r="FM66">
        <v>3</v>
      </c>
      <c r="FN66">
        <v>1</v>
      </c>
      <c r="FO66">
        <v>5</v>
      </c>
      <c r="FP66">
        <v>4</v>
      </c>
      <c r="FQ66">
        <v>1</v>
      </c>
      <c r="FR66">
        <v>3</v>
      </c>
      <c r="FS66">
        <v>5</v>
      </c>
      <c r="FT66">
        <v>4</v>
      </c>
      <c r="FU66">
        <v>5</v>
      </c>
      <c r="FV66">
        <v>3</v>
      </c>
      <c r="FW66">
        <v>3</v>
      </c>
      <c r="FX66">
        <v>4</v>
      </c>
      <c r="FY66">
        <v>5</v>
      </c>
      <c r="FZ66">
        <v>3</v>
      </c>
      <c r="GA66">
        <v>3</v>
      </c>
      <c r="GB66">
        <v>5</v>
      </c>
      <c r="GC66">
        <v>2</v>
      </c>
      <c r="GD66">
        <v>2</v>
      </c>
      <c r="GE66">
        <v>5</v>
      </c>
      <c r="GF66">
        <v>3</v>
      </c>
      <c r="GG66">
        <v>3</v>
      </c>
      <c r="GH66">
        <v>5</v>
      </c>
      <c r="GI66">
        <v>4</v>
      </c>
      <c r="GJ66">
        <v>5</v>
      </c>
      <c r="GK66">
        <v>5</v>
      </c>
      <c r="GL66">
        <v>4</v>
      </c>
      <c r="GM66">
        <v>5</v>
      </c>
      <c r="GN66">
        <v>3</v>
      </c>
      <c r="GO66">
        <v>4</v>
      </c>
      <c r="GP66">
        <v>4</v>
      </c>
      <c r="GQ66">
        <v>2</v>
      </c>
      <c r="GR66">
        <v>2</v>
      </c>
      <c r="GS66">
        <v>3</v>
      </c>
      <c r="GT66">
        <v>4</v>
      </c>
      <c r="GU66">
        <v>4</v>
      </c>
      <c r="GV66">
        <v>4</v>
      </c>
      <c r="GW66">
        <v>5</v>
      </c>
      <c r="GX66">
        <v>4</v>
      </c>
      <c r="GY66">
        <v>4</v>
      </c>
      <c r="GZ66">
        <v>3</v>
      </c>
      <c r="HA66">
        <v>3</v>
      </c>
      <c r="HB66">
        <v>1</v>
      </c>
      <c r="HC66">
        <v>4</v>
      </c>
      <c r="HD66">
        <v>4</v>
      </c>
      <c r="HE66">
        <v>3</v>
      </c>
      <c r="HF66">
        <v>3</v>
      </c>
      <c r="HG66">
        <v>5</v>
      </c>
      <c r="HH66">
        <v>4</v>
      </c>
      <c r="HI66">
        <v>3</v>
      </c>
      <c r="HJ66">
        <v>5</v>
      </c>
      <c r="HK66">
        <v>3</v>
      </c>
      <c r="HL66">
        <v>5</v>
      </c>
      <c r="HM66">
        <v>4</v>
      </c>
      <c r="HN66">
        <v>3</v>
      </c>
      <c r="HO66">
        <v>3</v>
      </c>
      <c r="HP66">
        <v>5</v>
      </c>
      <c r="HQ66">
        <v>4</v>
      </c>
      <c r="HR66">
        <v>4</v>
      </c>
      <c r="HS66">
        <v>4</v>
      </c>
      <c r="HT66">
        <v>4</v>
      </c>
      <c r="HU66">
        <v>5</v>
      </c>
      <c r="HV66">
        <v>3</v>
      </c>
      <c r="HW66">
        <v>3</v>
      </c>
      <c r="HX66">
        <v>4</v>
      </c>
      <c r="HY66">
        <v>4</v>
      </c>
      <c r="HZ66">
        <v>5</v>
      </c>
      <c r="IA66">
        <v>5</v>
      </c>
      <c r="IB66">
        <v>4</v>
      </c>
      <c r="IC66">
        <v>4</v>
      </c>
      <c r="ID66">
        <v>5</v>
      </c>
      <c r="IE66">
        <v>4</v>
      </c>
      <c r="IF66">
        <v>5</v>
      </c>
      <c r="IG66">
        <v>3</v>
      </c>
      <c r="IH66">
        <v>4</v>
      </c>
      <c r="II66">
        <v>5</v>
      </c>
      <c r="IJ66">
        <v>3</v>
      </c>
      <c r="IK66">
        <v>5</v>
      </c>
      <c r="IL66">
        <v>3</v>
      </c>
      <c r="IM66">
        <v>3</v>
      </c>
      <c r="IN66">
        <v>2</v>
      </c>
      <c r="IO66">
        <v>3</v>
      </c>
      <c r="IP66">
        <v>3</v>
      </c>
      <c r="IQ66">
        <v>4</v>
      </c>
      <c r="IR66">
        <v>4</v>
      </c>
      <c r="IS66">
        <v>4</v>
      </c>
      <c r="IT66">
        <v>2</v>
      </c>
      <c r="IU66">
        <v>4</v>
      </c>
      <c r="IV66">
        <v>5</v>
      </c>
      <c r="IW66">
        <v>3</v>
      </c>
      <c r="IX66">
        <v>4</v>
      </c>
      <c r="IY66">
        <v>3</v>
      </c>
      <c r="IZ66">
        <v>3</v>
      </c>
      <c r="JA66">
        <v>5</v>
      </c>
      <c r="JB66">
        <v>4</v>
      </c>
      <c r="JC66">
        <v>3</v>
      </c>
      <c r="JD66">
        <v>3</v>
      </c>
      <c r="JE66">
        <v>1</v>
      </c>
      <c r="JF66">
        <v>3</v>
      </c>
      <c r="JG66">
        <v>5</v>
      </c>
      <c r="JH66">
        <v>2</v>
      </c>
      <c r="JI66">
        <v>3</v>
      </c>
      <c r="JJ66">
        <v>5</v>
      </c>
      <c r="JL66">
        <f t="shared" si="10"/>
        <v>80</v>
      </c>
      <c r="JM66">
        <f t="shared" si="11"/>
        <v>93</v>
      </c>
      <c r="JN66">
        <f t="shared" si="12"/>
        <v>65</v>
      </c>
      <c r="JO66">
        <f t="shared" si="13"/>
        <v>22</v>
      </c>
      <c r="JP66">
        <f t="shared" si="14"/>
        <v>9</v>
      </c>
    </row>
    <row r="67" spans="1:276">
      <c r="A67" t="s">
        <v>1228</v>
      </c>
      <c r="B67">
        <v>5</v>
      </c>
      <c r="C67">
        <v>4</v>
      </c>
      <c r="D67">
        <v>3</v>
      </c>
      <c r="E67">
        <v>5</v>
      </c>
      <c r="F67">
        <v>5</v>
      </c>
      <c r="G67">
        <v>4</v>
      </c>
      <c r="H67">
        <v>5</v>
      </c>
      <c r="I67">
        <v>4</v>
      </c>
      <c r="J67">
        <v>4</v>
      </c>
      <c r="K67">
        <v>5</v>
      </c>
      <c r="L67">
        <v>5</v>
      </c>
      <c r="M67">
        <v>3</v>
      </c>
      <c r="N67">
        <v>5</v>
      </c>
      <c r="O67">
        <v>3</v>
      </c>
      <c r="P67">
        <v>4</v>
      </c>
      <c r="Q67">
        <v>4</v>
      </c>
      <c r="R67">
        <v>3</v>
      </c>
      <c r="S67">
        <v>3</v>
      </c>
      <c r="T67">
        <v>5</v>
      </c>
      <c r="U67">
        <v>5</v>
      </c>
      <c r="V67">
        <v>3</v>
      </c>
      <c r="W67">
        <v>4</v>
      </c>
      <c r="X67">
        <v>5</v>
      </c>
      <c r="Y67">
        <v>1</v>
      </c>
      <c r="Z67">
        <v>4</v>
      </c>
      <c r="AA67">
        <v>3</v>
      </c>
      <c r="AB67">
        <v>5</v>
      </c>
      <c r="AC67">
        <v>5</v>
      </c>
      <c r="AD67">
        <v>4</v>
      </c>
      <c r="AE67">
        <v>4</v>
      </c>
      <c r="AF67">
        <v>5</v>
      </c>
      <c r="AG67">
        <v>5</v>
      </c>
      <c r="AH67">
        <v>5</v>
      </c>
      <c r="AI67">
        <v>5</v>
      </c>
      <c r="AJ67">
        <v>4</v>
      </c>
      <c r="AK67">
        <v>4</v>
      </c>
      <c r="AL67">
        <v>4</v>
      </c>
      <c r="AM67">
        <v>2</v>
      </c>
      <c r="AN67">
        <v>5</v>
      </c>
      <c r="AO67">
        <v>5</v>
      </c>
      <c r="AP67">
        <v>3</v>
      </c>
      <c r="AQ67">
        <v>4</v>
      </c>
      <c r="AR67">
        <v>5</v>
      </c>
      <c r="AS67">
        <v>5</v>
      </c>
      <c r="AT67">
        <v>5</v>
      </c>
      <c r="AU67">
        <v>4</v>
      </c>
      <c r="AV67">
        <v>4</v>
      </c>
      <c r="AW67">
        <v>5</v>
      </c>
      <c r="AX67">
        <v>4</v>
      </c>
      <c r="AY67">
        <v>4</v>
      </c>
      <c r="AZ67">
        <v>5</v>
      </c>
      <c r="BA67">
        <v>4</v>
      </c>
      <c r="BB67">
        <v>5</v>
      </c>
      <c r="BC67">
        <v>5</v>
      </c>
      <c r="BD67">
        <v>4</v>
      </c>
      <c r="BE67">
        <v>4</v>
      </c>
      <c r="BF67">
        <v>1</v>
      </c>
      <c r="BG67">
        <v>4</v>
      </c>
      <c r="BH67">
        <v>3</v>
      </c>
      <c r="BI67">
        <v>4</v>
      </c>
      <c r="BJ67">
        <v>5</v>
      </c>
      <c r="BK67">
        <v>4</v>
      </c>
      <c r="BL67">
        <v>4</v>
      </c>
      <c r="BM67">
        <v>2</v>
      </c>
      <c r="BN67">
        <v>4</v>
      </c>
      <c r="BO67">
        <v>5</v>
      </c>
      <c r="BP67">
        <v>5</v>
      </c>
      <c r="BQ67">
        <v>5</v>
      </c>
      <c r="BR67">
        <v>4</v>
      </c>
      <c r="BS67">
        <v>4</v>
      </c>
      <c r="BT67">
        <v>4</v>
      </c>
      <c r="BU67">
        <v>5</v>
      </c>
      <c r="BV67">
        <v>5</v>
      </c>
      <c r="BW67">
        <v>4</v>
      </c>
      <c r="BX67">
        <v>3</v>
      </c>
      <c r="BY67">
        <v>5</v>
      </c>
      <c r="BZ67">
        <v>5</v>
      </c>
      <c r="CA67">
        <v>4</v>
      </c>
      <c r="CB67">
        <v>5</v>
      </c>
      <c r="CC67">
        <v>5</v>
      </c>
      <c r="CD67">
        <v>5</v>
      </c>
      <c r="CE67">
        <v>5</v>
      </c>
      <c r="CF67">
        <v>5</v>
      </c>
      <c r="CG67">
        <v>5</v>
      </c>
      <c r="CH67">
        <v>5</v>
      </c>
      <c r="CI67">
        <v>5</v>
      </c>
      <c r="CJ67">
        <v>4</v>
      </c>
      <c r="CK67">
        <v>4</v>
      </c>
      <c r="CL67">
        <v>5</v>
      </c>
      <c r="CM67">
        <v>4</v>
      </c>
      <c r="CN67">
        <v>3</v>
      </c>
      <c r="CO67">
        <v>4</v>
      </c>
      <c r="CP67">
        <v>4</v>
      </c>
      <c r="CQ67">
        <v>3</v>
      </c>
      <c r="CR67">
        <v>4</v>
      </c>
      <c r="CS67">
        <v>5</v>
      </c>
      <c r="CT67">
        <v>4</v>
      </c>
      <c r="CU67">
        <v>3</v>
      </c>
      <c r="CV67">
        <v>3</v>
      </c>
      <c r="CW67">
        <v>2</v>
      </c>
      <c r="CX67">
        <v>5</v>
      </c>
      <c r="CY67">
        <v>5</v>
      </c>
      <c r="CZ67">
        <v>4</v>
      </c>
      <c r="DA67">
        <v>4</v>
      </c>
      <c r="DB67">
        <v>3</v>
      </c>
      <c r="DC67">
        <v>5</v>
      </c>
      <c r="DD67">
        <v>5</v>
      </c>
      <c r="DE67">
        <v>4</v>
      </c>
      <c r="DF67">
        <v>4</v>
      </c>
      <c r="DG67">
        <v>5</v>
      </c>
      <c r="DH67">
        <v>3</v>
      </c>
      <c r="DI67">
        <v>5</v>
      </c>
      <c r="DJ67">
        <v>5</v>
      </c>
      <c r="DK67">
        <v>4</v>
      </c>
      <c r="DL67">
        <v>5</v>
      </c>
      <c r="DM67">
        <v>2</v>
      </c>
      <c r="DN67">
        <v>3</v>
      </c>
      <c r="DO67">
        <v>5</v>
      </c>
      <c r="DP67">
        <v>5</v>
      </c>
      <c r="DQ67">
        <v>4</v>
      </c>
      <c r="DR67">
        <v>3</v>
      </c>
      <c r="DS67">
        <v>5</v>
      </c>
      <c r="DT67">
        <v>4</v>
      </c>
      <c r="DU67">
        <v>5</v>
      </c>
      <c r="DV67">
        <v>3</v>
      </c>
      <c r="DW67">
        <v>5</v>
      </c>
      <c r="DX67">
        <v>5</v>
      </c>
      <c r="DY67">
        <v>5</v>
      </c>
      <c r="DZ67">
        <v>5</v>
      </c>
      <c r="EA67">
        <v>3</v>
      </c>
      <c r="EB67">
        <v>5</v>
      </c>
      <c r="EC67">
        <v>5</v>
      </c>
      <c r="ED67">
        <v>4</v>
      </c>
      <c r="EE67">
        <v>3</v>
      </c>
      <c r="EF67">
        <v>3</v>
      </c>
      <c r="EG67">
        <v>5</v>
      </c>
      <c r="EH67">
        <v>2</v>
      </c>
      <c r="EI67">
        <v>5</v>
      </c>
      <c r="EJ67">
        <v>5</v>
      </c>
      <c r="EK67">
        <v>4</v>
      </c>
      <c r="EL67">
        <v>3</v>
      </c>
      <c r="EM67">
        <v>3</v>
      </c>
      <c r="EN67">
        <v>4</v>
      </c>
      <c r="EO67">
        <v>4</v>
      </c>
      <c r="EP67">
        <v>4</v>
      </c>
      <c r="EQ67">
        <v>4</v>
      </c>
      <c r="ER67">
        <v>4</v>
      </c>
      <c r="ES67">
        <v>1</v>
      </c>
      <c r="ET67">
        <v>4</v>
      </c>
      <c r="EU67">
        <v>5</v>
      </c>
      <c r="EV67">
        <v>3</v>
      </c>
      <c r="EW67">
        <v>4</v>
      </c>
      <c r="EX67">
        <v>5</v>
      </c>
      <c r="EY67">
        <v>3</v>
      </c>
      <c r="EZ67">
        <v>5</v>
      </c>
      <c r="FA67">
        <v>5</v>
      </c>
      <c r="FB67">
        <v>3</v>
      </c>
      <c r="FC67">
        <v>5</v>
      </c>
      <c r="FD67">
        <v>4</v>
      </c>
      <c r="FE67">
        <v>4</v>
      </c>
      <c r="FF67">
        <v>3</v>
      </c>
      <c r="FG67">
        <v>4</v>
      </c>
      <c r="FH67">
        <v>3</v>
      </c>
      <c r="FI67">
        <v>4</v>
      </c>
      <c r="FJ67">
        <v>5</v>
      </c>
      <c r="FK67">
        <v>3</v>
      </c>
      <c r="FL67">
        <v>4</v>
      </c>
      <c r="FM67">
        <v>3</v>
      </c>
      <c r="FN67">
        <v>3</v>
      </c>
      <c r="FO67">
        <v>5</v>
      </c>
      <c r="FP67">
        <v>4</v>
      </c>
      <c r="FQ67">
        <v>1</v>
      </c>
      <c r="FR67">
        <v>3</v>
      </c>
      <c r="FS67">
        <v>5</v>
      </c>
      <c r="FT67">
        <v>5</v>
      </c>
      <c r="FU67">
        <v>5</v>
      </c>
      <c r="FV67">
        <v>3</v>
      </c>
      <c r="FW67">
        <v>4</v>
      </c>
      <c r="FX67">
        <v>5</v>
      </c>
      <c r="FY67">
        <v>5</v>
      </c>
      <c r="FZ67">
        <v>5</v>
      </c>
      <c r="GA67">
        <v>3</v>
      </c>
      <c r="GB67">
        <v>4</v>
      </c>
      <c r="GC67">
        <v>4</v>
      </c>
      <c r="GD67">
        <v>4</v>
      </c>
      <c r="GE67">
        <v>5</v>
      </c>
      <c r="GF67">
        <v>4</v>
      </c>
      <c r="GG67">
        <v>5</v>
      </c>
      <c r="GH67">
        <v>5</v>
      </c>
      <c r="GI67">
        <v>5</v>
      </c>
      <c r="GJ67">
        <v>5</v>
      </c>
      <c r="GK67">
        <v>4</v>
      </c>
      <c r="GL67">
        <v>4</v>
      </c>
      <c r="GM67">
        <v>5</v>
      </c>
      <c r="GN67">
        <v>5</v>
      </c>
      <c r="GO67">
        <v>4</v>
      </c>
      <c r="GP67">
        <v>5</v>
      </c>
      <c r="GQ67">
        <v>5</v>
      </c>
      <c r="GR67">
        <v>3</v>
      </c>
      <c r="GS67">
        <v>4</v>
      </c>
      <c r="GT67">
        <v>4</v>
      </c>
      <c r="GU67">
        <v>5</v>
      </c>
      <c r="GV67">
        <v>5</v>
      </c>
      <c r="GW67">
        <v>5</v>
      </c>
      <c r="GX67">
        <v>4</v>
      </c>
      <c r="GY67">
        <v>5</v>
      </c>
      <c r="GZ67">
        <v>3</v>
      </c>
      <c r="HA67">
        <v>4</v>
      </c>
      <c r="HB67">
        <v>5</v>
      </c>
      <c r="HC67">
        <v>4</v>
      </c>
      <c r="HD67">
        <v>4</v>
      </c>
      <c r="HE67">
        <v>5</v>
      </c>
      <c r="HF67">
        <v>4</v>
      </c>
      <c r="HG67">
        <v>5</v>
      </c>
      <c r="HH67">
        <v>4</v>
      </c>
      <c r="HI67">
        <v>4</v>
      </c>
      <c r="HJ67">
        <v>2</v>
      </c>
      <c r="HK67">
        <v>4</v>
      </c>
      <c r="HL67">
        <v>4</v>
      </c>
      <c r="HM67">
        <v>4</v>
      </c>
      <c r="HN67">
        <v>4</v>
      </c>
      <c r="HO67">
        <v>3</v>
      </c>
      <c r="HP67">
        <v>5</v>
      </c>
      <c r="HQ67">
        <v>4</v>
      </c>
      <c r="HR67">
        <v>4</v>
      </c>
      <c r="HS67">
        <v>4</v>
      </c>
      <c r="HT67">
        <v>4</v>
      </c>
      <c r="HU67">
        <v>5</v>
      </c>
      <c r="HV67">
        <v>5</v>
      </c>
      <c r="HW67">
        <v>3</v>
      </c>
      <c r="HX67">
        <v>4</v>
      </c>
      <c r="HY67">
        <v>4</v>
      </c>
      <c r="HZ67">
        <v>5</v>
      </c>
      <c r="IA67">
        <v>3</v>
      </c>
      <c r="IB67">
        <v>5</v>
      </c>
      <c r="IC67">
        <v>4</v>
      </c>
      <c r="ID67">
        <v>4</v>
      </c>
      <c r="IE67">
        <v>4</v>
      </c>
      <c r="IF67">
        <v>5</v>
      </c>
      <c r="IG67">
        <v>4</v>
      </c>
      <c r="IH67">
        <v>3</v>
      </c>
      <c r="II67">
        <v>5</v>
      </c>
      <c r="IJ67">
        <v>3</v>
      </c>
      <c r="IK67">
        <v>5</v>
      </c>
      <c r="IL67">
        <v>5</v>
      </c>
      <c r="IM67">
        <v>4</v>
      </c>
      <c r="IN67">
        <v>3</v>
      </c>
      <c r="IO67">
        <v>4</v>
      </c>
      <c r="IP67">
        <v>3</v>
      </c>
      <c r="IQ67">
        <v>4</v>
      </c>
      <c r="IR67">
        <v>4</v>
      </c>
      <c r="IS67">
        <v>4</v>
      </c>
      <c r="IT67">
        <v>4</v>
      </c>
      <c r="IU67">
        <v>5</v>
      </c>
      <c r="IV67">
        <v>5</v>
      </c>
      <c r="IW67">
        <v>5</v>
      </c>
      <c r="IX67">
        <v>5</v>
      </c>
      <c r="IY67">
        <v>5</v>
      </c>
      <c r="IZ67">
        <v>3</v>
      </c>
      <c r="JA67">
        <v>5</v>
      </c>
      <c r="JB67">
        <v>4</v>
      </c>
      <c r="JC67">
        <v>4</v>
      </c>
      <c r="JD67">
        <v>3</v>
      </c>
      <c r="JE67">
        <v>3</v>
      </c>
      <c r="JF67">
        <v>5</v>
      </c>
      <c r="JG67">
        <v>4</v>
      </c>
      <c r="JH67">
        <v>3</v>
      </c>
      <c r="JI67">
        <v>4</v>
      </c>
      <c r="JJ67">
        <v>4</v>
      </c>
      <c r="JL67">
        <f t="shared" si="10"/>
        <v>109</v>
      </c>
      <c r="JM67">
        <f t="shared" si="11"/>
        <v>102</v>
      </c>
      <c r="JN67">
        <f t="shared" si="12"/>
        <v>48</v>
      </c>
      <c r="JO67">
        <f t="shared" si="13"/>
        <v>6</v>
      </c>
      <c r="JP67">
        <f t="shared" si="14"/>
        <v>4</v>
      </c>
    </row>
    <row r="68" spans="1:276">
      <c r="A68" t="s">
        <v>1229</v>
      </c>
      <c r="B68">
        <v>5</v>
      </c>
      <c r="C68">
        <v>4</v>
      </c>
      <c r="D68">
        <v>4</v>
      </c>
      <c r="E68">
        <v>5</v>
      </c>
      <c r="F68">
        <v>5</v>
      </c>
      <c r="G68">
        <v>5</v>
      </c>
      <c r="H68">
        <v>5</v>
      </c>
      <c r="I68">
        <v>5</v>
      </c>
      <c r="J68">
        <v>5</v>
      </c>
      <c r="K68">
        <v>5</v>
      </c>
      <c r="L68">
        <v>5</v>
      </c>
      <c r="M68">
        <v>5</v>
      </c>
      <c r="N68">
        <v>5</v>
      </c>
      <c r="O68">
        <v>3</v>
      </c>
      <c r="P68">
        <v>5</v>
      </c>
      <c r="Q68">
        <v>3</v>
      </c>
      <c r="R68">
        <v>4</v>
      </c>
      <c r="S68">
        <v>3</v>
      </c>
      <c r="T68">
        <v>3</v>
      </c>
      <c r="U68">
        <v>5</v>
      </c>
      <c r="V68">
        <v>2</v>
      </c>
      <c r="W68">
        <v>4</v>
      </c>
      <c r="X68">
        <v>5</v>
      </c>
      <c r="Y68">
        <v>3</v>
      </c>
      <c r="Z68">
        <v>3</v>
      </c>
      <c r="AA68">
        <v>3</v>
      </c>
      <c r="AB68">
        <v>4</v>
      </c>
      <c r="AC68">
        <v>5</v>
      </c>
      <c r="AD68">
        <v>3</v>
      </c>
      <c r="AE68">
        <v>5</v>
      </c>
      <c r="AF68">
        <v>5</v>
      </c>
      <c r="AG68">
        <v>5</v>
      </c>
      <c r="AH68">
        <v>5</v>
      </c>
      <c r="AI68">
        <v>5</v>
      </c>
      <c r="AJ68">
        <v>4</v>
      </c>
      <c r="AK68">
        <v>4</v>
      </c>
      <c r="AL68">
        <v>4</v>
      </c>
      <c r="AM68">
        <v>2</v>
      </c>
      <c r="AN68">
        <v>5</v>
      </c>
      <c r="AO68">
        <v>4</v>
      </c>
      <c r="AP68">
        <v>4</v>
      </c>
      <c r="AQ68">
        <v>4</v>
      </c>
      <c r="AR68">
        <v>4</v>
      </c>
      <c r="AS68">
        <v>5</v>
      </c>
      <c r="AT68">
        <v>4</v>
      </c>
      <c r="AU68">
        <v>5</v>
      </c>
      <c r="AV68">
        <v>4</v>
      </c>
      <c r="AW68">
        <v>5</v>
      </c>
      <c r="AX68">
        <v>4</v>
      </c>
      <c r="AY68">
        <v>5</v>
      </c>
      <c r="AZ68">
        <v>4</v>
      </c>
      <c r="BA68">
        <v>4</v>
      </c>
      <c r="BB68">
        <v>5</v>
      </c>
      <c r="BC68">
        <v>4</v>
      </c>
      <c r="BD68">
        <v>5</v>
      </c>
      <c r="BE68">
        <v>3</v>
      </c>
      <c r="BF68">
        <v>1</v>
      </c>
      <c r="BG68">
        <v>4</v>
      </c>
      <c r="BH68">
        <v>4</v>
      </c>
      <c r="BI68">
        <v>4</v>
      </c>
      <c r="BJ68">
        <v>5</v>
      </c>
      <c r="BK68">
        <v>4</v>
      </c>
      <c r="BL68">
        <v>5</v>
      </c>
      <c r="BM68">
        <v>5</v>
      </c>
      <c r="BN68">
        <v>3</v>
      </c>
      <c r="BO68">
        <v>5</v>
      </c>
      <c r="BP68">
        <v>3</v>
      </c>
      <c r="BQ68">
        <v>5</v>
      </c>
      <c r="BR68">
        <v>4</v>
      </c>
      <c r="BS68">
        <v>4</v>
      </c>
      <c r="BT68">
        <v>1</v>
      </c>
      <c r="BU68">
        <v>5</v>
      </c>
      <c r="BV68">
        <v>3</v>
      </c>
      <c r="BW68">
        <v>3</v>
      </c>
      <c r="BX68">
        <v>3</v>
      </c>
      <c r="BY68">
        <v>5</v>
      </c>
      <c r="BZ68">
        <v>5</v>
      </c>
      <c r="CA68">
        <v>4</v>
      </c>
      <c r="CB68">
        <v>4</v>
      </c>
      <c r="CC68">
        <v>5</v>
      </c>
      <c r="CD68">
        <v>4</v>
      </c>
      <c r="CE68">
        <v>5</v>
      </c>
      <c r="CF68">
        <v>4</v>
      </c>
      <c r="CG68">
        <v>5</v>
      </c>
      <c r="CH68">
        <v>5</v>
      </c>
      <c r="CI68">
        <v>4</v>
      </c>
      <c r="CJ68">
        <v>5</v>
      </c>
      <c r="CK68">
        <v>3</v>
      </c>
      <c r="CL68">
        <v>4</v>
      </c>
      <c r="CM68">
        <v>5</v>
      </c>
      <c r="CN68">
        <v>4</v>
      </c>
      <c r="CO68">
        <v>5</v>
      </c>
      <c r="CP68">
        <v>4</v>
      </c>
      <c r="CQ68">
        <v>4</v>
      </c>
      <c r="CR68">
        <v>4</v>
      </c>
      <c r="CS68">
        <v>5</v>
      </c>
      <c r="CT68">
        <v>5</v>
      </c>
      <c r="CU68">
        <v>3</v>
      </c>
      <c r="CV68">
        <v>3</v>
      </c>
      <c r="CW68">
        <v>3</v>
      </c>
      <c r="CX68">
        <v>4</v>
      </c>
      <c r="CY68">
        <v>5</v>
      </c>
      <c r="CZ68">
        <v>4</v>
      </c>
      <c r="DA68">
        <v>4</v>
      </c>
      <c r="DB68">
        <v>3</v>
      </c>
      <c r="DC68">
        <v>5</v>
      </c>
      <c r="DD68">
        <v>5</v>
      </c>
      <c r="DE68">
        <v>4</v>
      </c>
      <c r="DF68">
        <v>4</v>
      </c>
      <c r="DG68">
        <v>5</v>
      </c>
      <c r="DH68">
        <v>3</v>
      </c>
      <c r="DI68">
        <v>5</v>
      </c>
      <c r="DJ68">
        <v>5</v>
      </c>
      <c r="DK68">
        <v>5</v>
      </c>
      <c r="DL68">
        <v>3</v>
      </c>
      <c r="DM68">
        <v>3</v>
      </c>
      <c r="DN68">
        <v>2</v>
      </c>
      <c r="DO68">
        <v>5</v>
      </c>
      <c r="DP68">
        <v>5</v>
      </c>
      <c r="DQ68">
        <v>5</v>
      </c>
      <c r="DR68">
        <v>3</v>
      </c>
      <c r="DS68">
        <v>5</v>
      </c>
      <c r="DT68">
        <v>5</v>
      </c>
      <c r="DU68">
        <v>5</v>
      </c>
      <c r="DV68">
        <v>3</v>
      </c>
      <c r="DW68">
        <v>5</v>
      </c>
      <c r="DX68">
        <v>5</v>
      </c>
      <c r="DY68">
        <v>4</v>
      </c>
      <c r="DZ68">
        <v>5</v>
      </c>
      <c r="EA68">
        <v>4</v>
      </c>
      <c r="EB68">
        <v>5</v>
      </c>
      <c r="EC68">
        <v>3</v>
      </c>
      <c r="ED68">
        <v>3</v>
      </c>
      <c r="EE68">
        <v>2</v>
      </c>
      <c r="EF68">
        <v>4</v>
      </c>
      <c r="EG68">
        <v>3</v>
      </c>
      <c r="EH68">
        <v>3</v>
      </c>
      <c r="EI68">
        <v>4</v>
      </c>
      <c r="EJ68">
        <v>5</v>
      </c>
      <c r="EK68">
        <v>5</v>
      </c>
      <c r="EL68">
        <v>3</v>
      </c>
      <c r="EM68">
        <v>4</v>
      </c>
      <c r="EN68">
        <v>4</v>
      </c>
      <c r="EO68">
        <v>4</v>
      </c>
      <c r="EP68">
        <v>4</v>
      </c>
      <c r="EQ68">
        <v>2</v>
      </c>
      <c r="ER68">
        <v>2</v>
      </c>
      <c r="ES68">
        <v>3</v>
      </c>
      <c r="ET68">
        <v>4</v>
      </c>
      <c r="EU68">
        <v>5</v>
      </c>
      <c r="EV68">
        <v>3</v>
      </c>
      <c r="EW68">
        <v>4</v>
      </c>
      <c r="EX68">
        <v>5</v>
      </c>
      <c r="EY68">
        <v>3</v>
      </c>
      <c r="EZ68">
        <v>5</v>
      </c>
      <c r="FA68">
        <v>4</v>
      </c>
      <c r="FB68">
        <v>2</v>
      </c>
      <c r="FC68">
        <v>4</v>
      </c>
      <c r="FD68">
        <v>4</v>
      </c>
      <c r="FE68">
        <v>4</v>
      </c>
      <c r="FF68">
        <v>4</v>
      </c>
      <c r="FG68">
        <v>4</v>
      </c>
      <c r="FH68">
        <v>4</v>
      </c>
      <c r="FI68">
        <v>4</v>
      </c>
      <c r="FJ68">
        <v>3</v>
      </c>
      <c r="FK68">
        <v>4</v>
      </c>
      <c r="FL68">
        <v>4</v>
      </c>
      <c r="FM68">
        <v>4</v>
      </c>
      <c r="FN68">
        <v>3</v>
      </c>
      <c r="FO68">
        <v>5</v>
      </c>
      <c r="FP68">
        <v>4</v>
      </c>
      <c r="FQ68">
        <v>1</v>
      </c>
      <c r="FR68">
        <v>3</v>
      </c>
      <c r="FS68">
        <v>5</v>
      </c>
      <c r="FT68">
        <v>5</v>
      </c>
      <c r="FU68">
        <v>5</v>
      </c>
      <c r="FV68">
        <v>3</v>
      </c>
      <c r="FW68">
        <v>5</v>
      </c>
      <c r="FX68">
        <v>4</v>
      </c>
      <c r="FY68">
        <v>4</v>
      </c>
      <c r="FZ68">
        <v>4</v>
      </c>
      <c r="GA68">
        <v>3</v>
      </c>
      <c r="GB68">
        <v>4</v>
      </c>
      <c r="GC68">
        <v>3</v>
      </c>
      <c r="GD68">
        <v>3</v>
      </c>
      <c r="GE68">
        <v>5</v>
      </c>
      <c r="GF68">
        <v>4</v>
      </c>
      <c r="GG68">
        <v>5</v>
      </c>
      <c r="GH68">
        <v>5</v>
      </c>
      <c r="GI68">
        <v>4</v>
      </c>
      <c r="GJ68">
        <v>5</v>
      </c>
      <c r="GK68">
        <v>5</v>
      </c>
      <c r="GL68">
        <v>4</v>
      </c>
      <c r="GM68">
        <v>5</v>
      </c>
      <c r="GN68">
        <v>5</v>
      </c>
      <c r="GO68">
        <v>3</v>
      </c>
      <c r="GP68">
        <v>5</v>
      </c>
      <c r="GQ68">
        <v>4</v>
      </c>
      <c r="GR68">
        <v>4</v>
      </c>
      <c r="GS68">
        <v>5</v>
      </c>
      <c r="GT68">
        <v>4</v>
      </c>
      <c r="GU68">
        <v>5</v>
      </c>
      <c r="GV68">
        <v>4</v>
      </c>
      <c r="GW68">
        <v>5</v>
      </c>
      <c r="GX68">
        <v>5</v>
      </c>
      <c r="GY68">
        <v>5</v>
      </c>
      <c r="GZ68">
        <v>3</v>
      </c>
      <c r="HA68">
        <v>3</v>
      </c>
      <c r="HB68">
        <v>5</v>
      </c>
      <c r="HC68">
        <v>3</v>
      </c>
      <c r="HD68">
        <v>4</v>
      </c>
      <c r="HE68">
        <v>4</v>
      </c>
      <c r="HF68">
        <v>4</v>
      </c>
      <c r="HG68">
        <v>5</v>
      </c>
      <c r="HH68">
        <v>4</v>
      </c>
      <c r="HI68">
        <v>2</v>
      </c>
      <c r="HJ68">
        <v>2</v>
      </c>
      <c r="HK68">
        <v>5</v>
      </c>
      <c r="HL68">
        <v>4</v>
      </c>
      <c r="HM68">
        <v>4</v>
      </c>
      <c r="HN68">
        <v>3</v>
      </c>
      <c r="HO68">
        <v>3</v>
      </c>
      <c r="HP68">
        <v>5</v>
      </c>
      <c r="HQ68">
        <v>3</v>
      </c>
      <c r="HR68">
        <v>5</v>
      </c>
      <c r="HS68">
        <v>3</v>
      </c>
      <c r="HT68">
        <v>4</v>
      </c>
      <c r="HU68">
        <v>5</v>
      </c>
      <c r="HV68">
        <v>4</v>
      </c>
      <c r="HW68">
        <v>3</v>
      </c>
      <c r="HX68">
        <v>4</v>
      </c>
      <c r="HY68">
        <v>4</v>
      </c>
      <c r="HZ68">
        <v>5</v>
      </c>
      <c r="IA68">
        <v>2</v>
      </c>
      <c r="IB68">
        <v>5</v>
      </c>
      <c r="IC68">
        <v>4</v>
      </c>
      <c r="ID68">
        <v>5</v>
      </c>
      <c r="IE68">
        <v>5</v>
      </c>
      <c r="IF68">
        <v>4</v>
      </c>
      <c r="IG68">
        <v>4</v>
      </c>
      <c r="IH68">
        <v>3</v>
      </c>
      <c r="II68">
        <v>5</v>
      </c>
      <c r="IJ68">
        <v>2</v>
      </c>
      <c r="IK68">
        <v>4</v>
      </c>
      <c r="IL68">
        <v>4</v>
      </c>
      <c r="IM68">
        <v>4</v>
      </c>
      <c r="IN68">
        <v>4</v>
      </c>
      <c r="IO68">
        <v>3</v>
      </c>
      <c r="IP68">
        <v>3</v>
      </c>
      <c r="IQ68">
        <v>4</v>
      </c>
      <c r="IR68">
        <v>3</v>
      </c>
      <c r="IS68">
        <v>4</v>
      </c>
      <c r="IT68">
        <v>3</v>
      </c>
      <c r="IU68">
        <v>5</v>
      </c>
      <c r="IV68">
        <v>5</v>
      </c>
      <c r="IW68">
        <v>5</v>
      </c>
      <c r="IX68">
        <v>5</v>
      </c>
      <c r="IY68">
        <v>5</v>
      </c>
      <c r="IZ68">
        <v>4</v>
      </c>
      <c r="JA68">
        <v>5</v>
      </c>
      <c r="JB68">
        <v>4</v>
      </c>
      <c r="JC68">
        <v>3</v>
      </c>
      <c r="JD68">
        <v>3</v>
      </c>
      <c r="JE68">
        <v>3</v>
      </c>
      <c r="JF68">
        <v>5</v>
      </c>
      <c r="JG68">
        <v>5</v>
      </c>
      <c r="JH68">
        <v>4</v>
      </c>
      <c r="JI68">
        <v>4</v>
      </c>
      <c r="JJ68">
        <v>4</v>
      </c>
      <c r="JL68">
        <f t="shared" si="10"/>
        <v>103</v>
      </c>
      <c r="JM68">
        <f t="shared" si="11"/>
        <v>96</v>
      </c>
      <c r="JN68">
        <f t="shared" si="12"/>
        <v>56</v>
      </c>
      <c r="JO68">
        <f t="shared" si="13"/>
        <v>11</v>
      </c>
      <c r="JP68">
        <f t="shared" si="14"/>
        <v>3</v>
      </c>
    </row>
    <row r="69" spans="1:276">
      <c r="A69" t="s">
        <v>1230</v>
      </c>
      <c r="B69">
        <v>5</v>
      </c>
      <c r="C69">
        <v>4</v>
      </c>
      <c r="D69">
        <v>3</v>
      </c>
      <c r="E69">
        <v>5</v>
      </c>
      <c r="F69">
        <v>5</v>
      </c>
      <c r="G69">
        <v>3</v>
      </c>
      <c r="H69">
        <v>3</v>
      </c>
      <c r="I69">
        <v>5</v>
      </c>
      <c r="J69">
        <v>5</v>
      </c>
      <c r="K69">
        <v>5</v>
      </c>
      <c r="L69">
        <v>5</v>
      </c>
      <c r="M69">
        <v>3</v>
      </c>
      <c r="N69">
        <v>3</v>
      </c>
      <c r="O69">
        <v>3</v>
      </c>
      <c r="P69">
        <v>4</v>
      </c>
      <c r="Q69">
        <v>3</v>
      </c>
      <c r="R69">
        <v>4</v>
      </c>
      <c r="S69">
        <v>4</v>
      </c>
      <c r="T69">
        <v>3</v>
      </c>
      <c r="U69">
        <v>5</v>
      </c>
      <c r="V69">
        <v>3</v>
      </c>
      <c r="W69">
        <v>4</v>
      </c>
      <c r="X69">
        <v>5</v>
      </c>
      <c r="Y69">
        <v>1</v>
      </c>
      <c r="Z69">
        <v>3</v>
      </c>
      <c r="AA69">
        <v>3</v>
      </c>
      <c r="AB69">
        <v>4</v>
      </c>
      <c r="AC69">
        <v>5</v>
      </c>
      <c r="AD69">
        <v>4</v>
      </c>
      <c r="AE69">
        <v>5</v>
      </c>
      <c r="AF69">
        <v>3</v>
      </c>
      <c r="AG69">
        <v>5</v>
      </c>
      <c r="AH69">
        <v>5</v>
      </c>
      <c r="AI69">
        <v>5</v>
      </c>
      <c r="AJ69">
        <v>4</v>
      </c>
      <c r="AK69">
        <v>5</v>
      </c>
      <c r="AL69">
        <v>5</v>
      </c>
      <c r="AM69">
        <v>2</v>
      </c>
      <c r="AN69">
        <v>4</v>
      </c>
      <c r="AO69">
        <v>3</v>
      </c>
      <c r="AP69">
        <v>4</v>
      </c>
      <c r="AQ69">
        <v>5</v>
      </c>
      <c r="AR69">
        <v>3</v>
      </c>
      <c r="AS69">
        <v>3</v>
      </c>
      <c r="AT69">
        <v>4</v>
      </c>
      <c r="AU69">
        <v>5</v>
      </c>
      <c r="AV69">
        <v>3</v>
      </c>
      <c r="AW69">
        <v>5</v>
      </c>
      <c r="AX69">
        <v>2</v>
      </c>
      <c r="AY69">
        <v>5</v>
      </c>
      <c r="AZ69">
        <v>3</v>
      </c>
      <c r="BA69">
        <v>3</v>
      </c>
      <c r="BB69">
        <v>5</v>
      </c>
      <c r="BC69">
        <v>4</v>
      </c>
      <c r="BD69">
        <v>3</v>
      </c>
      <c r="BE69">
        <v>4</v>
      </c>
      <c r="BF69">
        <v>2</v>
      </c>
      <c r="BG69">
        <v>5</v>
      </c>
      <c r="BH69">
        <v>4</v>
      </c>
      <c r="BI69">
        <v>3</v>
      </c>
      <c r="BJ69">
        <v>5</v>
      </c>
      <c r="BK69">
        <v>4</v>
      </c>
      <c r="BL69">
        <v>3</v>
      </c>
      <c r="BM69">
        <v>2</v>
      </c>
      <c r="BN69">
        <v>3</v>
      </c>
      <c r="BO69">
        <v>3</v>
      </c>
      <c r="BP69">
        <v>4</v>
      </c>
      <c r="BQ69">
        <v>4</v>
      </c>
      <c r="BR69">
        <v>4</v>
      </c>
      <c r="BS69">
        <v>3</v>
      </c>
      <c r="BT69">
        <v>4</v>
      </c>
      <c r="BU69">
        <v>4</v>
      </c>
      <c r="BV69">
        <v>5</v>
      </c>
      <c r="BW69">
        <v>2</v>
      </c>
      <c r="BX69">
        <v>3</v>
      </c>
      <c r="BY69">
        <v>5</v>
      </c>
      <c r="BZ69">
        <v>3</v>
      </c>
      <c r="CA69">
        <v>3</v>
      </c>
      <c r="CB69">
        <v>4</v>
      </c>
      <c r="CC69">
        <v>5</v>
      </c>
      <c r="CD69">
        <v>4</v>
      </c>
      <c r="CE69">
        <v>5</v>
      </c>
      <c r="CF69">
        <v>4</v>
      </c>
      <c r="CG69">
        <v>4</v>
      </c>
      <c r="CH69">
        <v>5</v>
      </c>
      <c r="CI69">
        <v>4</v>
      </c>
      <c r="CJ69">
        <v>4</v>
      </c>
      <c r="CK69">
        <v>2</v>
      </c>
      <c r="CL69">
        <v>5</v>
      </c>
      <c r="CM69">
        <v>4</v>
      </c>
      <c r="CN69">
        <v>2</v>
      </c>
      <c r="CO69">
        <v>3</v>
      </c>
      <c r="CP69">
        <v>4</v>
      </c>
      <c r="CQ69">
        <v>4</v>
      </c>
      <c r="CR69">
        <v>4</v>
      </c>
      <c r="CS69">
        <v>4</v>
      </c>
      <c r="CT69">
        <v>5</v>
      </c>
      <c r="CU69">
        <v>3</v>
      </c>
      <c r="CV69">
        <v>4</v>
      </c>
      <c r="CW69">
        <v>1</v>
      </c>
      <c r="CX69">
        <v>3</v>
      </c>
      <c r="CY69">
        <v>3</v>
      </c>
      <c r="CZ69">
        <v>3</v>
      </c>
      <c r="DA69">
        <v>5</v>
      </c>
      <c r="DB69">
        <v>4</v>
      </c>
      <c r="DC69">
        <v>3</v>
      </c>
      <c r="DD69">
        <v>4</v>
      </c>
      <c r="DE69">
        <v>3</v>
      </c>
      <c r="DF69">
        <v>3</v>
      </c>
      <c r="DG69">
        <v>5</v>
      </c>
      <c r="DH69">
        <v>3</v>
      </c>
      <c r="DI69">
        <v>5</v>
      </c>
      <c r="DJ69">
        <v>5</v>
      </c>
      <c r="DK69">
        <v>5</v>
      </c>
      <c r="DL69">
        <v>4</v>
      </c>
      <c r="DM69">
        <v>3</v>
      </c>
      <c r="DN69">
        <v>3</v>
      </c>
      <c r="DO69">
        <v>1</v>
      </c>
      <c r="DP69">
        <v>3</v>
      </c>
      <c r="DQ69">
        <v>5</v>
      </c>
      <c r="DR69">
        <v>2</v>
      </c>
      <c r="DS69">
        <v>5</v>
      </c>
      <c r="DT69">
        <v>4</v>
      </c>
      <c r="DU69">
        <v>5</v>
      </c>
      <c r="DV69">
        <v>3</v>
      </c>
      <c r="DW69">
        <v>4</v>
      </c>
      <c r="DX69">
        <v>5</v>
      </c>
      <c r="DY69">
        <v>4</v>
      </c>
      <c r="DZ69">
        <v>5</v>
      </c>
      <c r="EA69">
        <v>4</v>
      </c>
      <c r="EB69">
        <v>5</v>
      </c>
      <c r="EC69">
        <v>5</v>
      </c>
      <c r="ED69">
        <v>1</v>
      </c>
      <c r="EE69">
        <v>2</v>
      </c>
      <c r="EF69">
        <v>4</v>
      </c>
      <c r="EG69">
        <v>3</v>
      </c>
      <c r="EH69">
        <v>3</v>
      </c>
      <c r="EI69">
        <v>4</v>
      </c>
      <c r="EJ69">
        <v>5</v>
      </c>
      <c r="EK69">
        <v>4</v>
      </c>
      <c r="EL69">
        <v>4</v>
      </c>
      <c r="EM69">
        <v>4</v>
      </c>
      <c r="EN69">
        <v>4</v>
      </c>
      <c r="EO69">
        <v>4</v>
      </c>
      <c r="EP69">
        <v>4</v>
      </c>
      <c r="EQ69">
        <v>4</v>
      </c>
      <c r="ER69">
        <v>4</v>
      </c>
      <c r="ES69">
        <v>4</v>
      </c>
      <c r="ET69">
        <v>4</v>
      </c>
      <c r="EU69">
        <v>5</v>
      </c>
      <c r="EV69">
        <v>3</v>
      </c>
      <c r="EW69">
        <v>3</v>
      </c>
      <c r="EX69">
        <v>5</v>
      </c>
      <c r="EY69">
        <v>3</v>
      </c>
      <c r="EZ69">
        <v>5</v>
      </c>
      <c r="FA69">
        <v>4</v>
      </c>
      <c r="FB69">
        <v>3</v>
      </c>
      <c r="FC69">
        <v>5</v>
      </c>
      <c r="FD69">
        <v>3</v>
      </c>
      <c r="FE69">
        <v>4</v>
      </c>
      <c r="FF69">
        <v>5</v>
      </c>
      <c r="FG69">
        <v>4</v>
      </c>
      <c r="FH69">
        <v>4</v>
      </c>
      <c r="FI69">
        <v>1</v>
      </c>
      <c r="FJ69">
        <v>4</v>
      </c>
      <c r="FK69">
        <v>2</v>
      </c>
      <c r="FL69">
        <v>4</v>
      </c>
      <c r="FM69">
        <v>2</v>
      </c>
      <c r="FN69">
        <v>2</v>
      </c>
      <c r="FO69">
        <v>5</v>
      </c>
      <c r="FP69">
        <v>4</v>
      </c>
      <c r="FQ69">
        <v>1</v>
      </c>
      <c r="FR69">
        <v>2</v>
      </c>
      <c r="FS69">
        <v>5</v>
      </c>
      <c r="FT69">
        <v>5</v>
      </c>
      <c r="FU69">
        <v>4</v>
      </c>
      <c r="FV69">
        <v>2</v>
      </c>
      <c r="FW69">
        <v>3</v>
      </c>
      <c r="FX69">
        <v>4</v>
      </c>
      <c r="FY69">
        <v>5</v>
      </c>
      <c r="FZ69">
        <v>1</v>
      </c>
      <c r="GA69">
        <v>3</v>
      </c>
      <c r="GB69">
        <v>4</v>
      </c>
      <c r="GC69">
        <v>3</v>
      </c>
      <c r="GD69">
        <v>3</v>
      </c>
      <c r="GE69">
        <v>5</v>
      </c>
      <c r="GF69">
        <v>5</v>
      </c>
      <c r="GG69">
        <v>3</v>
      </c>
      <c r="GH69">
        <v>5</v>
      </c>
      <c r="GI69">
        <v>5</v>
      </c>
      <c r="GJ69">
        <v>5</v>
      </c>
      <c r="GK69">
        <v>4</v>
      </c>
      <c r="GL69">
        <v>4</v>
      </c>
      <c r="GM69">
        <v>5</v>
      </c>
      <c r="GN69">
        <v>5</v>
      </c>
      <c r="GO69">
        <v>4</v>
      </c>
      <c r="GP69">
        <v>5</v>
      </c>
      <c r="GQ69">
        <v>4</v>
      </c>
      <c r="GR69">
        <v>4</v>
      </c>
      <c r="GS69">
        <v>5</v>
      </c>
      <c r="GT69">
        <v>1</v>
      </c>
      <c r="GU69">
        <v>5</v>
      </c>
      <c r="GV69">
        <v>3</v>
      </c>
      <c r="GW69">
        <v>4</v>
      </c>
      <c r="GX69">
        <v>5</v>
      </c>
      <c r="GY69">
        <v>5</v>
      </c>
      <c r="GZ69">
        <v>4</v>
      </c>
      <c r="HA69">
        <v>3</v>
      </c>
      <c r="HB69">
        <v>5</v>
      </c>
      <c r="HC69">
        <v>2</v>
      </c>
      <c r="HD69">
        <v>4</v>
      </c>
      <c r="HE69">
        <v>4</v>
      </c>
      <c r="HF69">
        <v>3</v>
      </c>
      <c r="HG69">
        <v>5</v>
      </c>
      <c r="HH69">
        <v>3</v>
      </c>
      <c r="HI69">
        <v>3</v>
      </c>
      <c r="HJ69">
        <v>2</v>
      </c>
      <c r="HK69">
        <v>4</v>
      </c>
      <c r="HL69">
        <v>3</v>
      </c>
      <c r="HM69">
        <v>5</v>
      </c>
      <c r="HN69">
        <v>3</v>
      </c>
      <c r="HO69">
        <v>3</v>
      </c>
      <c r="HP69">
        <v>5</v>
      </c>
      <c r="HQ69">
        <v>3</v>
      </c>
      <c r="HR69">
        <v>5</v>
      </c>
      <c r="HS69">
        <v>4</v>
      </c>
      <c r="HT69">
        <v>4</v>
      </c>
      <c r="HU69">
        <v>4</v>
      </c>
      <c r="HV69">
        <v>3</v>
      </c>
      <c r="HW69">
        <v>2</v>
      </c>
      <c r="HX69">
        <v>4</v>
      </c>
      <c r="HY69">
        <v>5</v>
      </c>
      <c r="HZ69">
        <v>5</v>
      </c>
      <c r="IA69">
        <v>2</v>
      </c>
      <c r="IB69">
        <v>5</v>
      </c>
      <c r="IC69">
        <v>4</v>
      </c>
      <c r="ID69">
        <v>5</v>
      </c>
      <c r="IE69">
        <v>4</v>
      </c>
      <c r="IF69">
        <v>4</v>
      </c>
      <c r="IG69">
        <v>4</v>
      </c>
      <c r="IH69">
        <v>3</v>
      </c>
      <c r="II69">
        <v>4</v>
      </c>
      <c r="IJ69">
        <v>3</v>
      </c>
      <c r="IK69">
        <v>4</v>
      </c>
      <c r="IL69">
        <v>5</v>
      </c>
      <c r="IM69">
        <v>5</v>
      </c>
      <c r="IN69">
        <v>2</v>
      </c>
      <c r="IO69">
        <v>2</v>
      </c>
      <c r="IP69">
        <v>3</v>
      </c>
      <c r="IQ69">
        <v>4</v>
      </c>
      <c r="IR69">
        <v>3</v>
      </c>
      <c r="IS69">
        <v>4</v>
      </c>
      <c r="IT69">
        <v>4</v>
      </c>
      <c r="IU69">
        <v>4</v>
      </c>
      <c r="IV69">
        <v>5</v>
      </c>
      <c r="IW69">
        <v>4</v>
      </c>
      <c r="IX69">
        <v>4</v>
      </c>
      <c r="IY69">
        <v>5</v>
      </c>
      <c r="IZ69">
        <v>3</v>
      </c>
      <c r="JA69">
        <v>5</v>
      </c>
      <c r="JB69">
        <v>3</v>
      </c>
      <c r="JC69">
        <v>4</v>
      </c>
      <c r="JD69">
        <v>3</v>
      </c>
      <c r="JE69">
        <v>3</v>
      </c>
      <c r="JF69">
        <v>3</v>
      </c>
      <c r="JG69">
        <v>5</v>
      </c>
      <c r="JH69">
        <v>3</v>
      </c>
      <c r="JI69">
        <v>4</v>
      </c>
      <c r="JJ69">
        <v>4</v>
      </c>
      <c r="JL69">
        <f t="shared" si="10"/>
        <v>79</v>
      </c>
      <c r="JM69">
        <f t="shared" si="11"/>
        <v>90</v>
      </c>
      <c r="JN69">
        <f t="shared" si="12"/>
        <v>72</v>
      </c>
      <c r="JO69">
        <f t="shared" si="13"/>
        <v>20</v>
      </c>
      <c r="JP69">
        <f t="shared" si="14"/>
        <v>8</v>
      </c>
    </row>
    <row r="70" spans="1:276">
      <c r="A70" t="s">
        <v>1231</v>
      </c>
      <c r="B70">
        <v>5</v>
      </c>
      <c r="C70">
        <v>4</v>
      </c>
      <c r="D70">
        <v>4</v>
      </c>
      <c r="E70">
        <v>4</v>
      </c>
      <c r="F70">
        <v>4</v>
      </c>
      <c r="G70">
        <v>5</v>
      </c>
      <c r="H70">
        <v>4</v>
      </c>
      <c r="I70">
        <v>5</v>
      </c>
      <c r="J70">
        <v>4</v>
      </c>
      <c r="K70">
        <v>4</v>
      </c>
      <c r="L70">
        <v>5</v>
      </c>
      <c r="M70">
        <v>5</v>
      </c>
      <c r="N70">
        <v>3</v>
      </c>
      <c r="O70">
        <v>3</v>
      </c>
      <c r="P70">
        <v>4</v>
      </c>
      <c r="Q70">
        <v>3</v>
      </c>
      <c r="R70">
        <v>5</v>
      </c>
      <c r="S70">
        <v>4</v>
      </c>
      <c r="T70">
        <v>4</v>
      </c>
      <c r="U70">
        <v>5</v>
      </c>
      <c r="V70">
        <v>4</v>
      </c>
      <c r="W70">
        <v>4</v>
      </c>
      <c r="X70">
        <v>5</v>
      </c>
      <c r="Y70">
        <v>2</v>
      </c>
      <c r="Z70">
        <v>4</v>
      </c>
      <c r="AA70">
        <v>3</v>
      </c>
      <c r="AB70">
        <v>5</v>
      </c>
      <c r="AC70">
        <v>4</v>
      </c>
      <c r="AD70">
        <v>5</v>
      </c>
      <c r="AE70">
        <v>4</v>
      </c>
      <c r="AF70">
        <v>5</v>
      </c>
      <c r="AG70">
        <v>5</v>
      </c>
      <c r="AH70">
        <v>5</v>
      </c>
      <c r="AI70">
        <v>5</v>
      </c>
      <c r="AJ70">
        <v>3</v>
      </c>
      <c r="AK70">
        <v>5</v>
      </c>
      <c r="AL70">
        <v>4</v>
      </c>
      <c r="AM70">
        <v>3</v>
      </c>
      <c r="AN70">
        <v>4</v>
      </c>
      <c r="AO70">
        <v>4</v>
      </c>
      <c r="AP70">
        <v>3</v>
      </c>
      <c r="AQ70">
        <v>4</v>
      </c>
      <c r="AR70">
        <v>4</v>
      </c>
      <c r="AS70">
        <v>5</v>
      </c>
      <c r="AT70">
        <v>4</v>
      </c>
      <c r="AU70">
        <v>2</v>
      </c>
      <c r="AV70">
        <v>3</v>
      </c>
      <c r="AW70">
        <v>5</v>
      </c>
      <c r="AX70">
        <v>3</v>
      </c>
      <c r="AY70">
        <v>4</v>
      </c>
      <c r="AZ70">
        <v>3</v>
      </c>
      <c r="BA70">
        <v>4</v>
      </c>
      <c r="BB70">
        <v>5</v>
      </c>
      <c r="BC70">
        <v>3</v>
      </c>
      <c r="BD70">
        <v>4</v>
      </c>
      <c r="BE70">
        <v>2</v>
      </c>
      <c r="BF70">
        <v>5</v>
      </c>
      <c r="BG70">
        <v>4</v>
      </c>
      <c r="BH70">
        <v>4</v>
      </c>
      <c r="BI70">
        <v>3</v>
      </c>
      <c r="BJ70">
        <v>5</v>
      </c>
      <c r="BK70">
        <v>4</v>
      </c>
      <c r="BL70">
        <v>4</v>
      </c>
      <c r="BM70">
        <v>3</v>
      </c>
      <c r="BN70">
        <v>4</v>
      </c>
      <c r="BO70">
        <v>4</v>
      </c>
      <c r="BP70">
        <v>4</v>
      </c>
      <c r="BQ70">
        <v>5</v>
      </c>
      <c r="BR70">
        <v>3</v>
      </c>
      <c r="BS70">
        <v>4</v>
      </c>
      <c r="BT70">
        <v>4</v>
      </c>
      <c r="BU70">
        <v>5</v>
      </c>
      <c r="BV70">
        <v>1</v>
      </c>
      <c r="BW70">
        <v>4</v>
      </c>
      <c r="BX70">
        <v>3</v>
      </c>
      <c r="BY70">
        <v>5</v>
      </c>
      <c r="BZ70">
        <v>3</v>
      </c>
      <c r="CA70">
        <v>3</v>
      </c>
      <c r="CB70">
        <v>3</v>
      </c>
      <c r="CC70">
        <v>5</v>
      </c>
      <c r="CD70">
        <v>5</v>
      </c>
      <c r="CE70">
        <v>5</v>
      </c>
      <c r="CF70">
        <v>3</v>
      </c>
      <c r="CG70">
        <v>3</v>
      </c>
      <c r="CH70">
        <v>4</v>
      </c>
      <c r="CI70">
        <v>5</v>
      </c>
      <c r="CJ70">
        <v>4</v>
      </c>
      <c r="CK70">
        <v>4</v>
      </c>
      <c r="CL70">
        <v>3</v>
      </c>
      <c r="CM70">
        <v>3</v>
      </c>
      <c r="CN70">
        <v>3</v>
      </c>
      <c r="CO70">
        <v>5</v>
      </c>
      <c r="CP70">
        <v>4</v>
      </c>
      <c r="CQ70">
        <v>4</v>
      </c>
      <c r="CR70">
        <v>3</v>
      </c>
      <c r="CS70">
        <v>5</v>
      </c>
      <c r="CT70">
        <v>5</v>
      </c>
      <c r="CU70">
        <v>4</v>
      </c>
      <c r="CV70">
        <v>4</v>
      </c>
      <c r="CW70">
        <v>3</v>
      </c>
      <c r="CX70">
        <v>4</v>
      </c>
      <c r="CY70">
        <v>3</v>
      </c>
      <c r="CZ70">
        <v>3</v>
      </c>
      <c r="DA70">
        <v>4</v>
      </c>
      <c r="DB70">
        <v>3</v>
      </c>
      <c r="DC70">
        <v>4</v>
      </c>
      <c r="DD70">
        <v>5</v>
      </c>
      <c r="DE70">
        <v>3</v>
      </c>
      <c r="DF70">
        <v>3</v>
      </c>
      <c r="DG70">
        <v>5</v>
      </c>
      <c r="DH70">
        <v>4</v>
      </c>
      <c r="DI70">
        <v>4</v>
      </c>
      <c r="DJ70">
        <v>5</v>
      </c>
      <c r="DK70">
        <v>5</v>
      </c>
      <c r="DL70">
        <v>4</v>
      </c>
      <c r="DM70">
        <v>3</v>
      </c>
      <c r="DN70">
        <v>2</v>
      </c>
      <c r="DO70">
        <v>4</v>
      </c>
      <c r="DP70">
        <v>5</v>
      </c>
      <c r="DQ70">
        <v>4</v>
      </c>
      <c r="DR70">
        <v>2</v>
      </c>
      <c r="DS70">
        <v>4</v>
      </c>
      <c r="DT70">
        <v>5</v>
      </c>
      <c r="DU70">
        <v>5</v>
      </c>
      <c r="DV70">
        <v>3</v>
      </c>
      <c r="DW70">
        <v>4</v>
      </c>
      <c r="DX70">
        <v>4</v>
      </c>
      <c r="DY70">
        <v>3</v>
      </c>
      <c r="DZ70">
        <v>5</v>
      </c>
      <c r="EA70">
        <v>3</v>
      </c>
      <c r="EB70">
        <v>5</v>
      </c>
      <c r="EC70">
        <v>4</v>
      </c>
      <c r="ED70">
        <v>2</v>
      </c>
      <c r="EE70">
        <v>2</v>
      </c>
      <c r="EF70">
        <v>3</v>
      </c>
      <c r="EG70">
        <v>3</v>
      </c>
      <c r="EH70">
        <v>2</v>
      </c>
      <c r="EI70">
        <v>4</v>
      </c>
      <c r="EJ70">
        <v>5</v>
      </c>
      <c r="EK70">
        <v>5</v>
      </c>
      <c r="EL70">
        <v>5</v>
      </c>
      <c r="EM70">
        <v>3</v>
      </c>
      <c r="EN70">
        <v>4</v>
      </c>
      <c r="EO70">
        <v>4</v>
      </c>
      <c r="EP70">
        <v>4</v>
      </c>
      <c r="EQ70">
        <v>4</v>
      </c>
      <c r="ER70">
        <v>4</v>
      </c>
      <c r="ES70">
        <v>5</v>
      </c>
      <c r="ET70">
        <v>5</v>
      </c>
      <c r="EU70">
        <v>2</v>
      </c>
      <c r="EV70">
        <v>4</v>
      </c>
      <c r="EW70">
        <v>3</v>
      </c>
      <c r="EX70">
        <v>5</v>
      </c>
      <c r="EY70">
        <v>3</v>
      </c>
      <c r="EZ70">
        <v>5</v>
      </c>
      <c r="FA70">
        <v>4</v>
      </c>
      <c r="FB70">
        <v>3</v>
      </c>
      <c r="FC70">
        <v>3</v>
      </c>
      <c r="FD70">
        <v>5</v>
      </c>
      <c r="FE70">
        <v>4</v>
      </c>
      <c r="FF70">
        <v>3</v>
      </c>
      <c r="FG70">
        <v>5</v>
      </c>
      <c r="FH70">
        <v>4</v>
      </c>
      <c r="FI70">
        <v>4</v>
      </c>
      <c r="FJ70">
        <v>4</v>
      </c>
      <c r="FK70">
        <v>5</v>
      </c>
      <c r="FL70">
        <v>4</v>
      </c>
      <c r="FM70">
        <v>4</v>
      </c>
      <c r="FN70">
        <v>2</v>
      </c>
      <c r="FO70">
        <v>4</v>
      </c>
      <c r="FP70">
        <v>4</v>
      </c>
      <c r="FQ70">
        <v>4</v>
      </c>
      <c r="FR70">
        <v>3</v>
      </c>
      <c r="FS70">
        <v>4</v>
      </c>
      <c r="FT70">
        <v>5</v>
      </c>
      <c r="FU70">
        <v>5</v>
      </c>
      <c r="FV70">
        <v>3</v>
      </c>
      <c r="FW70">
        <v>2</v>
      </c>
      <c r="FX70">
        <v>2</v>
      </c>
      <c r="FY70">
        <v>4</v>
      </c>
      <c r="FZ70">
        <v>4</v>
      </c>
      <c r="GA70">
        <v>3</v>
      </c>
      <c r="GB70">
        <v>4</v>
      </c>
      <c r="GC70">
        <v>4</v>
      </c>
      <c r="GD70">
        <v>4</v>
      </c>
      <c r="GE70">
        <v>5</v>
      </c>
      <c r="GF70">
        <v>3</v>
      </c>
      <c r="GG70">
        <v>5</v>
      </c>
      <c r="GH70">
        <v>5</v>
      </c>
      <c r="GI70">
        <v>3</v>
      </c>
      <c r="GJ70">
        <v>5</v>
      </c>
      <c r="GK70">
        <v>5</v>
      </c>
      <c r="GL70">
        <v>4</v>
      </c>
      <c r="GM70">
        <v>4</v>
      </c>
      <c r="GN70">
        <v>4</v>
      </c>
      <c r="GO70">
        <v>5</v>
      </c>
      <c r="GP70">
        <v>4</v>
      </c>
      <c r="GQ70">
        <v>4</v>
      </c>
      <c r="GR70">
        <v>4</v>
      </c>
      <c r="GS70">
        <v>4</v>
      </c>
      <c r="GT70">
        <v>5</v>
      </c>
      <c r="GU70">
        <v>4</v>
      </c>
      <c r="GV70">
        <v>4</v>
      </c>
      <c r="GW70">
        <v>5</v>
      </c>
      <c r="GX70">
        <v>4</v>
      </c>
      <c r="GY70">
        <v>5</v>
      </c>
      <c r="GZ70">
        <v>3</v>
      </c>
      <c r="HA70">
        <v>3</v>
      </c>
      <c r="HB70">
        <v>5</v>
      </c>
      <c r="HC70">
        <v>4</v>
      </c>
      <c r="HD70">
        <v>4</v>
      </c>
      <c r="HE70">
        <v>5</v>
      </c>
      <c r="HF70">
        <v>3</v>
      </c>
      <c r="HG70">
        <v>5</v>
      </c>
      <c r="HH70">
        <v>4</v>
      </c>
      <c r="HI70">
        <v>3</v>
      </c>
      <c r="HJ70">
        <v>3</v>
      </c>
      <c r="HK70">
        <v>4</v>
      </c>
      <c r="HL70">
        <v>4</v>
      </c>
      <c r="HM70">
        <v>4</v>
      </c>
      <c r="HN70">
        <v>4</v>
      </c>
      <c r="HO70">
        <v>3</v>
      </c>
      <c r="HP70">
        <v>5</v>
      </c>
      <c r="HQ70">
        <v>4</v>
      </c>
      <c r="HR70">
        <v>5</v>
      </c>
      <c r="HS70">
        <v>3</v>
      </c>
      <c r="HT70">
        <v>5</v>
      </c>
      <c r="HU70">
        <v>5</v>
      </c>
      <c r="HV70">
        <v>5</v>
      </c>
      <c r="HW70">
        <v>2</v>
      </c>
      <c r="HX70">
        <v>4</v>
      </c>
      <c r="HY70">
        <v>4</v>
      </c>
      <c r="HZ70">
        <v>5</v>
      </c>
      <c r="IA70">
        <v>2</v>
      </c>
      <c r="IB70">
        <v>5</v>
      </c>
      <c r="IC70">
        <v>4</v>
      </c>
      <c r="ID70">
        <v>5</v>
      </c>
      <c r="IE70">
        <v>5</v>
      </c>
      <c r="IF70">
        <v>5</v>
      </c>
      <c r="IG70">
        <v>4</v>
      </c>
      <c r="IH70">
        <v>3</v>
      </c>
      <c r="II70">
        <v>4</v>
      </c>
      <c r="IJ70">
        <v>2</v>
      </c>
      <c r="IK70">
        <v>5</v>
      </c>
      <c r="IL70">
        <v>3</v>
      </c>
      <c r="IM70">
        <v>5</v>
      </c>
      <c r="IN70">
        <v>3</v>
      </c>
      <c r="IO70">
        <v>5</v>
      </c>
      <c r="IP70">
        <v>4</v>
      </c>
      <c r="IQ70">
        <v>4</v>
      </c>
      <c r="IR70">
        <v>4</v>
      </c>
      <c r="IS70">
        <v>4</v>
      </c>
      <c r="IT70">
        <v>5</v>
      </c>
      <c r="IU70">
        <v>3</v>
      </c>
      <c r="IV70">
        <v>5</v>
      </c>
      <c r="IW70">
        <v>4</v>
      </c>
      <c r="IX70">
        <v>5</v>
      </c>
      <c r="IY70">
        <v>5</v>
      </c>
      <c r="IZ70">
        <v>3</v>
      </c>
      <c r="JA70">
        <v>5</v>
      </c>
      <c r="JB70">
        <v>4</v>
      </c>
      <c r="JC70">
        <v>4</v>
      </c>
      <c r="JD70">
        <v>3</v>
      </c>
      <c r="JE70">
        <v>3</v>
      </c>
      <c r="JF70">
        <v>4</v>
      </c>
      <c r="JG70">
        <v>5</v>
      </c>
      <c r="JH70">
        <v>2</v>
      </c>
      <c r="JI70">
        <v>5</v>
      </c>
      <c r="JJ70">
        <v>4</v>
      </c>
      <c r="JL70">
        <f t="shared" si="10"/>
        <v>83</v>
      </c>
      <c r="JM70">
        <f t="shared" si="11"/>
        <v>108</v>
      </c>
      <c r="JN70">
        <f t="shared" si="12"/>
        <v>61</v>
      </c>
      <c r="JO70">
        <f t="shared" si="13"/>
        <v>16</v>
      </c>
      <c r="JP70">
        <f t="shared" si="14"/>
        <v>1</v>
      </c>
    </row>
    <row r="71" spans="1:276">
      <c r="A71" t="s">
        <v>1232</v>
      </c>
      <c r="B71">
        <v>5</v>
      </c>
      <c r="C71">
        <v>4</v>
      </c>
      <c r="D71">
        <v>2</v>
      </c>
      <c r="E71">
        <v>4</v>
      </c>
      <c r="F71">
        <v>5</v>
      </c>
      <c r="G71">
        <v>5</v>
      </c>
      <c r="H71">
        <v>3</v>
      </c>
      <c r="I71">
        <v>4</v>
      </c>
      <c r="J71">
        <v>5</v>
      </c>
      <c r="K71">
        <v>5</v>
      </c>
      <c r="L71">
        <v>5</v>
      </c>
      <c r="M71">
        <v>4</v>
      </c>
      <c r="N71">
        <v>4</v>
      </c>
      <c r="O71">
        <v>3</v>
      </c>
      <c r="P71">
        <v>4</v>
      </c>
      <c r="Q71">
        <v>3</v>
      </c>
      <c r="R71">
        <v>4</v>
      </c>
      <c r="S71">
        <v>3</v>
      </c>
      <c r="T71">
        <v>5</v>
      </c>
      <c r="U71">
        <v>4</v>
      </c>
      <c r="V71">
        <v>4</v>
      </c>
      <c r="W71">
        <v>4</v>
      </c>
      <c r="X71">
        <v>4</v>
      </c>
      <c r="Y71">
        <v>1</v>
      </c>
      <c r="Z71">
        <v>4</v>
      </c>
      <c r="AA71">
        <v>3</v>
      </c>
      <c r="AB71">
        <v>4</v>
      </c>
      <c r="AC71">
        <v>5</v>
      </c>
      <c r="AD71">
        <v>3</v>
      </c>
      <c r="AE71">
        <v>4</v>
      </c>
      <c r="AF71">
        <v>4</v>
      </c>
      <c r="AG71">
        <v>4</v>
      </c>
      <c r="AH71">
        <v>3</v>
      </c>
      <c r="AI71">
        <v>3</v>
      </c>
      <c r="AJ71">
        <v>5</v>
      </c>
      <c r="AK71">
        <v>5</v>
      </c>
      <c r="AL71">
        <v>5</v>
      </c>
      <c r="AM71">
        <v>2</v>
      </c>
      <c r="AN71">
        <v>4</v>
      </c>
      <c r="AO71">
        <v>3</v>
      </c>
      <c r="AP71">
        <v>4</v>
      </c>
      <c r="AQ71">
        <v>2</v>
      </c>
      <c r="AR71">
        <v>3</v>
      </c>
      <c r="AS71">
        <v>5</v>
      </c>
      <c r="AT71">
        <v>4</v>
      </c>
      <c r="AU71">
        <v>4</v>
      </c>
      <c r="AV71">
        <v>5</v>
      </c>
      <c r="AW71">
        <v>5</v>
      </c>
      <c r="AX71">
        <v>3</v>
      </c>
      <c r="AY71">
        <v>5</v>
      </c>
      <c r="AZ71">
        <v>3</v>
      </c>
      <c r="BA71">
        <v>4</v>
      </c>
      <c r="BB71">
        <v>5</v>
      </c>
      <c r="BC71">
        <v>3</v>
      </c>
      <c r="BD71">
        <v>4</v>
      </c>
      <c r="BE71">
        <v>3</v>
      </c>
      <c r="BF71">
        <v>3</v>
      </c>
      <c r="BG71">
        <v>5</v>
      </c>
      <c r="BH71">
        <v>4</v>
      </c>
      <c r="BI71">
        <v>4</v>
      </c>
      <c r="BJ71">
        <v>5</v>
      </c>
      <c r="BK71">
        <v>4</v>
      </c>
      <c r="BL71">
        <v>3</v>
      </c>
      <c r="BM71">
        <v>3</v>
      </c>
      <c r="BN71">
        <v>3</v>
      </c>
      <c r="BO71">
        <v>4</v>
      </c>
      <c r="BP71">
        <v>4</v>
      </c>
      <c r="BQ71">
        <v>5</v>
      </c>
      <c r="BR71">
        <v>5</v>
      </c>
      <c r="BS71">
        <v>4</v>
      </c>
      <c r="BT71">
        <v>3</v>
      </c>
      <c r="BU71">
        <v>5</v>
      </c>
      <c r="BV71">
        <v>5</v>
      </c>
      <c r="BW71">
        <v>4</v>
      </c>
      <c r="BX71">
        <v>2</v>
      </c>
      <c r="BY71">
        <v>5</v>
      </c>
      <c r="BZ71">
        <v>4</v>
      </c>
      <c r="CA71">
        <v>4</v>
      </c>
      <c r="CB71">
        <v>5</v>
      </c>
      <c r="CC71">
        <v>5</v>
      </c>
      <c r="CD71">
        <v>4</v>
      </c>
      <c r="CE71">
        <v>5</v>
      </c>
      <c r="CF71">
        <v>3</v>
      </c>
      <c r="CG71">
        <v>3</v>
      </c>
      <c r="CH71">
        <v>5</v>
      </c>
      <c r="CI71">
        <v>5</v>
      </c>
      <c r="CJ71">
        <v>3</v>
      </c>
      <c r="CK71">
        <v>2</v>
      </c>
      <c r="CL71">
        <v>5</v>
      </c>
      <c r="CM71">
        <v>3</v>
      </c>
      <c r="CN71">
        <v>4</v>
      </c>
      <c r="CO71">
        <v>5</v>
      </c>
      <c r="CP71">
        <v>3</v>
      </c>
      <c r="CQ71">
        <v>3</v>
      </c>
      <c r="CR71">
        <v>4</v>
      </c>
      <c r="CS71">
        <v>5</v>
      </c>
      <c r="CT71">
        <v>3</v>
      </c>
      <c r="CU71">
        <v>3</v>
      </c>
      <c r="CV71">
        <v>4</v>
      </c>
      <c r="CW71">
        <v>2</v>
      </c>
      <c r="CX71">
        <v>4</v>
      </c>
      <c r="CY71">
        <v>5</v>
      </c>
      <c r="CZ71">
        <v>4</v>
      </c>
      <c r="DA71">
        <v>4</v>
      </c>
      <c r="DB71">
        <v>4</v>
      </c>
      <c r="DC71">
        <v>3</v>
      </c>
      <c r="DD71">
        <v>5</v>
      </c>
      <c r="DE71">
        <v>4</v>
      </c>
      <c r="DF71">
        <v>4</v>
      </c>
      <c r="DG71">
        <v>5</v>
      </c>
      <c r="DH71">
        <v>4</v>
      </c>
      <c r="DI71">
        <v>4</v>
      </c>
      <c r="DJ71">
        <v>5</v>
      </c>
      <c r="DK71">
        <v>4</v>
      </c>
      <c r="DL71">
        <v>4</v>
      </c>
      <c r="DM71">
        <v>3</v>
      </c>
      <c r="DN71">
        <v>3</v>
      </c>
      <c r="DO71">
        <v>5</v>
      </c>
      <c r="DP71">
        <v>3</v>
      </c>
      <c r="DQ71">
        <v>4</v>
      </c>
      <c r="DR71">
        <v>2</v>
      </c>
      <c r="DS71">
        <v>5</v>
      </c>
      <c r="DT71">
        <v>4</v>
      </c>
      <c r="DU71">
        <v>5</v>
      </c>
      <c r="DV71">
        <v>3</v>
      </c>
      <c r="DW71">
        <v>3</v>
      </c>
      <c r="DX71">
        <v>4</v>
      </c>
      <c r="DY71">
        <v>3</v>
      </c>
      <c r="DZ71">
        <v>5</v>
      </c>
      <c r="EA71">
        <v>4</v>
      </c>
      <c r="EB71">
        <v>5</v>
      </c>
      <c r="EC71">
        <v>3</v>
      </c>
      <c r="ED71">
        <v>3</v>
      </c>
      <c r="EE71">
        <v>2</v>
      </c>
      <c r="EF71">
        <v>4</v>
      </c>
      <c r="EG71">
        <v>4</v>
      </c>
      <c r="EH71">
        <v>3</v>
      </c>
      <c r="EI71">
        <v>3</v>
      </c>
      <c r="EJ71">
        <v>5</v>
      </c>
      <c r="EK71">
        <v>4</v>
      </c>
      <c r="EL71">
        <v>4</v>
      </c>
      <c r="EM71">
        <v>4</v>
      </c>
      <c r="EN71">
        <v>2</v>
      </c>
      <c r="EO71">
        <v>4</v>
      </c>
      <c r="EP71">
        <v>4</v>
      </c>
      <c r="EQ71">
        <v>4</v>
      </c>
      <c r="ER71">
        <v>4</v>
      </c>
      <c r="ES71">
        <v>4</v>
      </c>
      <c r="ET71">
        <v>5</v>
      </c>
      <c r="EU71">
        <v>4</v>
      </c>
      <c r="EV71">
        <v>3</v>
      </c>
      <c r="EW71">
        <v>3</v>
      </c>
      <c r="EX71">
        <v>5</v>
      </c>
      <c r="EY71">
        <v>3</v>
      </c>
      <c r="EZ71">
        <v>5</v>
      </c>
      <c r="FA71">
        <v>5</v>
      </c>
      <c r="FB71">
        <v>3</v>
      </c>
      <c r="FC71">
        <v>4</v>
      </c>
      <c r="FD71">
        <v>4</v>
      </c>
      <c r="FE71">
        <v>4</v>
      </c>
      <c r="FF71">
        <v>4</v>
      </c>
      <c r="FG71">
        <v>5</v>
      </c>
      <c r="FH71">
        <v>3</v>
      </c>
      <c r="FI71">
        <v>4</v>
      </c>
      <c r="FJ71">
        <v>2</v>
      </c>
      <c r="FK71">
        <v>3</v>
      </c>
      <c r="FL71">
        <v>5</v>
      </c>
      <c r="FM71">
        <v>4</v>
      </c>
      <c r="FN71">
        <v>2</v>
      </c>
      <c r="FO71">
        <v>4</v>
      </c>
      <c r="FP71">
        <v>4</v>
      </c>
      <c r="FQ71">
        <v>1</v>
      </c>
      <c r="FR71">
        <v>3</v>
      </c>
      <c r="FS71">
        <v>4</v>
      </c>
      <c r="FT71">
        <v>5</v>
      </c>
      <c r="FU71">
        <v>5</v>
      </c>
      <c r="FV71">
        <v>4</v>
      </c>
      <c r="FW71">
        <v>3</v>
      </c>
      <c r="FX71">
        <v>2</v>
      </c>
      <c r="FY71">
        <v>4</v>
      </c>
      <c r="FZ71">
        <v>2</v>
      </c>
      <c r="GA71">
        <v>3</v>
      </c>
      <c r="GB71">
        <v>4</v>
      </c>
      <c r="GC71">
        <v>3</v>
      </c>
      <c r="GD71">
        <v>3</v>
      </c>
      <c r="GE71">
        <v>5</v>
      </c>
      <c r="GF71">
        <v>5</v>
      </c>
      <c r="GG71">
        <v>3</v>
      </c>
      <c r="GH71">
        <v>5</v>
      </c>
      <c r="GI71">
        <v>5</v>
      </c>
      <c r="GJ71">
        <v>4</v>
      </c>
      <c r="GK71">
        <v>4</v>
      </c>
      <c r="GL71">
        <v>4</v>
      </c>
      <c r="GM71">
        <v>5</v>
      </c>
      <c r="GN71">
        <v>4</v>
      </c>
      <c r="GO71">
        <v>4</v>
      </c>
      <c r="GP71">
        <v>4</v>
      </c>
      <c r="GQ71">
        <v>5</v>
      </c>
      <c r="GR71">
        <v>3</v>
      </c>
      <c r="GS71">
        <v>4</v>
      </c>
      <c r="GT71">
        <v>3</v>
      </c>
      <c r="GU71">
        <v>4</v>
      </c>
      <c r="GV71">
        <v>4</v>
      </c>
      <c r="GW71">
        <v>4</v>
      </c>
      <c r="GX71">
        <v>4</v>
      </c>
      <c r="GY71">
        <v>5</v>
      </c>
      <c r="GZ71">
        <v>3</v>
      </c>
      <c r="HA71">
        <v>3</v>
      </c>
      <c r="HB71">
        <v>5</v>
      </c>
      <c r="HC71">
        <v>2</v>
      </c>
      <c r="HD71">
        <v>4</v>
      </c>
      <c r="HE71">
        <v>5</v>
      </c>
      <c r="HF71">
        <v>3</v>
      </c>
      <c r="HG71">
        <v>5</v>
      </c>
      <c r="HH71">
        <v>4</v>
      </c>
      <c r="HI71">
        <v>3</v>
      </c>
      <c r="HJ71">
        <v>2</v>
      </c>
      <c r="HK71">
        <v>4</v>
      </c>
      <c r="HL71">
        <v>4</v>
      </c>
      <c r="HM71">
        <v>4</v>
      </c>
      <c r="HN71">
        <v>4</v>
      </c>
      <c r="HO71">
        <v>3</v>
      </c>
      <c r="HP71">
        <v>5</v>
      </c>
      <c r="HQ71">
        <v>5</v>
      </c>
      <c r="HR71">
        <v>5</v>
      </c>
      <c r="HS71">
        <v>3</v>
      </c>
      <c r="HT71">
        <v>4</v>
      </c>
      <c r="HU71">
        <v>5</v>
      </c>
      <c r="HV71">
        <v>4</v>
      </c>
      <c r="HW71">
        <v>2</v>
      </c>
      <c r="HX71">
        <v>4</v>
      </c>
      <c r="HY71">
        <v>4</v>
      </c>
      <c r="HZ71">
        <v>5</v>
      </c>
      <c r="IA71">
        <v>2</v>
      </c>
      <c r="IB71">
        <v>5</v>
      </c>
      <c r="IC71">
        <v>4</v>
      </c>
      <c r="ID71">
        <v>5</v>
      </c>
      <c r="IE71">
        <v>5</v>
      </c>
      <c r="IF71">
        <v>4</v>
      </c>
      <c r="IG71">
        <v>4</v>
      </c>
      <c r="IH71">
        <v>4</v>
      </c>
      <c r="II71">
        <v>5</v>
      </c>
      <c r="IJ71">
        <v>4</v>
      </c>
      <c r="IK71">
        <v>4</v>
      </c>
      <c r="IL71">
        <v>3</v>
      </c>
      <c r="IM71">
        <v>4</v>
      </c>
      <c r="IN71">
        <v>3</v>
      </c>
      <c r="IO71">
        <v>4</v>
      </c>
      <c r="IP71">
        <v>3</v>
      </c>
      <c r="IQ71">
        <v>4</v>
      </c>
      <c r="IR71">
        <v>4</v>
      </c>
      <c r="IS71">
        <v>5</v>
      </c>
      <c r="IT71">
        <v>4</v>
      </c>
      <c r="IU71">
        <v>4</v>
      </c>
      <c r="IV71">
        <v>5</v>
      </c>
      <c r="IW71">
        <v>4</v>
      </c>
      <c r="IX71">
        <v>5</v>
      </c>
      <c r="IY71">
        <v>5</v>
      </c>
      <c r="IZ71">
        <v>3</v>
      </c>
      <c r="JA71">
        <v>4</v>
      </c>
      <c r="JB71">
        <v>4</v>
      </c>
      <c r="JC71">
        <v>5</v>
      </c>
      <c r="JD71">
        <v>4</v>
      </c>
      <c r="JE71">
        <v>3</v>
      </c>
      <c r="JF71">
        <v>4</v>
      </c>
      <c r="JG71">
        <v>5</v>
      </c>
      <c r="JH71">
        <v>3</v>
      </c>
      <c r="JI71">
        <v>4</v>
      </c>
      <c r="JJ71">
        <v>4</v>
      </c>
      <c r="JL71">
        <f t="shared" si="10"/>
        <v>74</v>
      </c>
      <c r="JM71">
        <f t="shared" si="11"/>
        <v>112</v>
      </c>
      <c r="JN71">
        <f t="shared" si="12"/>
        <v>64</v>
      </c>
      <c r="JO71">
        <f t="shared" si="13"/>
        <v>17</v>
      </c>
      <c r="JP71">
        <f t="shared" si="14"/>
        <v>2</v>
      </c>
    </row>
    <row r="72" spans="1:276">
      <c r="A72" t="s">
        <v>1233</v>
      </c>
      <c r="B72">
        <v>5</v>
      </c>
      <c r="C72">
        <v>4</v>
      </c>
      <c r="D72">
        <v>5</v>
      </c>
      <c r="E72">
        <v>3</v>
      </c>
      <c r="F72">
        <v>5</v>
      </c>
      <c r="G72">
        <v>4</v>
      </c>
      <c r="H72">
        <v>3</v>
      </c>
      <c r="I72">
        <v>4</v>
      </c>
      <c r="J72">
        <v>5</v>
      </c>
      <c r="K72">
        <v>5</v>
      </c>
      <c r="L72">
        <v>5</v>
      </c>
      <c r="M72">
        <v>4</v>
      </c>
      <c r="N72">
        <v>5</v>
      </c>
      <c r="O72">
        <v>2</v>
      </c>
      <c r="P72">
        <v>4</v>
      </c>
      <c r="Q72">
        <v>3</v>
      </c>
      <c r="R72">
        <v>4</v>
      </c>
      <c r="S72">
        <v>3</v>
      </c>
      <c r="T72">
        <v>5</v>
      </c>
      <c r="U72">
        <v>5</v>
      </c>
      <c r="V72">
        <v>3</v>
      </c>
      <c r="W72">
        <v>4</v>
      </c>
      <c r="X72">
        <v>5</v>
      </c>
      <c r="Y72">
        <v>1</v>
      </c>
      <c r="Z72">
        <v>4</v>
      </c>
      <c r="AA72">
        <v>3</v>
      </c>
      <c r="AB72">
        <v>4</v>
      </c>
      <c r="AC72">
        <v>4</v>
      </c>
      <c r="AD72">
        <v>3</v>
      </c>
      <c r="AE72">
        <v>5</v>
      </c>
      <c r="AF72">
        <v>4</v>
      </c>
      <c r="AG72">
        <v>5</v>
      </c>
      <c r="AH72">
        <v>3</v>
      </c>
      <c r="AI72">
        <v>3</v>
      </c>
      <c r="AJ72">
        <v>4</v>
      </c>
      <c r="AK72">
        <v>5</v>
      </c>
      <c r="AL72">
        <v>5</v>
      </c>
      <c r="AM72">
        <v>2</v>
      </c>
      <c r="AN72">
        <v>4</v>
      </c>
      <c r="AO72">
        <v>3</v>
      </c>
      <c r="AP72">
        <v>3</v>
      </c>
      <c r="AQ72">
        <v>4</v>
      </c>
      <c r="AR72">
        <v>3</v>
      </c>
      <c r="AS72">
        <v>5</v>
      </c>
      <c r="AT72">
        <v>4</v>
      </c>
      <c r="AU72">
        <v>5</v>
      </c>
      <c r="AV72">
        <v>5</v>
      </c>
      <c r="AW72">
        <v>4</v>
      </c>
      <c r="AX72">
        <v>4</v>
      </c>
      <c r="AY72">
        <v>5</v>
      </c>
      <c r="AZ72">
        <v>3</v>
      </c>
      <c r="BA72">
        <v>4</v>
      </c>
      <c r="BB72">
        <v>5</v>
      </c>
      <c r="BC72">
        <v>5</v>
      </c>
      <c r="BD72">
        <v>3</v>
      </c>
      <c r="BE72">
        <v>4</v>
      </c>
      <c r="BF72">
        <v>1</v>
      </c>
      <c r="BG72">
        <v>4</v>
      </c>
      <c r="BH72">
        <v>4</v>
      </c>
      <c r="BI72">
        <v>3</v>
      </c>
      <c r="BJ72">
        <v>5</v>
      </c>
      <c r="BK72">
        <v>4</v>
      </c>
      <c r="BL72">
        <v>4</v>
      </c>
      <c r="BM72">
        <v>3</v>
      </c>
      <c r="BN72">
        <v>4</v>
      </c>
      <c r="BO72">
        <v>5</v>
      </c>
      <c r="BP72">
        <v>4</v>
      </c>
      <c r="BQ72">
        <v>4</v>
      </c>
      <c r="BR72">
        <v>4</v>
      </c>
      <c r="BS72">
        <v>5</v>
      </c>
      <c r="BT72">
        <v>3</v>
      </c>
      <c r="BU72">
        <v>5</v>
      </c>
      <c r="BV72">
        <v>4</v>
      </c>
      <c r="BW72">
        <v>5</v>
      </c>
      <c r="BX72">
        <v>2</v>
      </c>
      <c r="BY72">
        <v>4</v>
      </c>
      <c r="BZ72">
        <v>4</v>
      </c>
      <c r="CA72">
        <v>4</v>
      </c>
      <c r="CB72">
        <v>3</v>
      </c>
      <c r="CC72">
        <v>5</v>
      </c>
      <c r="CD72">
        <v>4</v>
      </c>
      <c r="CE72">
        <v>5</v>
      </c>
      <c r="CF72">
        <v>4</v>
      </c>
      <c r="CG72">
        <v>3</v>
      </c>
      <c r="CH72">
        <v>4</v>
      </c>
      <c r="CI72">
        <v>4</v>
      </c>
      <c r="CJ72">
        <v>4</v>
      </c>
      <c r="CK72">
        <v>2</v>
      </c>
      <c r="CL72">
        <v>4</v>
      </c>
      <c r="CM72">
        <v>3</v>
      </c>
      <c r="CN72">
        <v>5</v>
      </c>
      <c r="CO72">
        <v>4</v>
      </c>
      <c r="CP72">
        <v>2</v>
      </c>
      <c r="CQ72">
        <v>4</v>
      </c>
      <c r="CR72">
        <v>5</v>
      </c>
      <c r="CS72">
        <v>4</v>
      </c>
      <c r="CT72">
        <v>4</v>
      </c>
      <c r="CU72">
        <v>4</v>
      </c>
      <c r="CV72">
        <v>3</v>
      </c>
      <c r="CW72">
        <v>3</v>
      </c>
      <c r="CX72">
        <v>4</v>
      </c>
      <c r="CY72">
        <v>5</v>
      </c>
      <c r="CZ72">
        <v>4</v>
      </c>
      <c r="DA72">
        <v>4</v>
      </c>
      <c r="DB72">
        <v>3</v>
      </c>
      <c r="DC72">
        <v>3</v>
      </c>
      <c r="DD72">
        <v>5</v>
      </c>
      <c r="DE72">
        <v>4</v>
      </c>
      <c r="DF72">
        <v>4</v>
      </c>
      <c r="DG72">
        <v>4</v>
      </c>
      <c r="DH72">
        <v>4</v>
      </c>
      <c r="DI72">
        <v>4</v>
      </c>
      <c r="DJ72">
        <v>5</v>
      </c>
      <c r="DK72">
        <v>5</v>
      </c>
      <c r="DL72">
        <v>5</v>
      </c>
      <c r="DM72">
        <v>4</v>
      </c>
      <c r="DN72">
        <v>2</v>
      </c>
      <c r="DO72">
        <v>4</v>
      </c>
      <c r="DP72">
        <v>4</v>
      </c>
      <c r="DQ72">
        <v>5</v>
      </c>
      <c r="DR72">
        <v>4</v>
      </c>
      <c r="DS72">
        <v>5</v>
      </c>
      <c r="DT72">
        <v>3</v>
      </c>
      <c r="DU72">
        <v>5</v>
      </c>
      <c r="DV72">
        <v>3</v>
      </c>
      <c r="DW72">
        <v>5</v>
      </c>
      <c r="DX72">
        <v>4</v>
      </c>
      <c r="DY72">
        <v>4</v>
      </c>
      <c r="DZ72">
        <v>4</v>
      </c>
      <c r="EA72">
        <v>5</v>
      </c>
      <c r="EB72">
        <v>4</v>
      </c>
      <c r="EC72">
        <v>5</v>
      </c>
      <c r="ED72">
        <v>3</v>
      </c>
      <c r="EE72">
        <v>1</v>
      </c>
      <c r="EF72">
        <v>4</v>
      </c>
      <c r="EG72">
        <v>5</v>
      </c>
      <c r="EH72">
        <v>3</v>
      </c>
      <c r="EI72">
        <v>5</v>
      </c>
      <c r="EJ72">
        <v>5</v>
      </c>
      <c r="EK72">
        <v>5</v>
      </c>
      <c r="EL72">
        <v>4</v>
      </c>
      <c r="EM72">
        <v>4</v>
      </c>
      <c r="EN72">
        <v>4</v>
      </c>
      <c r="EO72">
        <v>4</v>
      </c>
      <c r="EP72">
        <v>4</v>
      </c>
      <c r="EQ72">
        <v>2</v>
      </c>
      <c r="ER72">
        <v>2</v>
      </c>
      <c r="ES72">
        <v>4</v>
      </c>
      <c r="ET72">
        <v>5</v>
      </c>
      <c r="EU72">
        <v>4</v>
      </c>
      <c r="EV72">
        <v>3</v>
      </c>
      <c r="EW72">
        <v>5</v>
      </c>
      <c r="EX72">
        <v>5</v>
      </c>
      <c r="EY72">
        <v>3</v>
      </c>
      <c r="EZ72">
        <v>5</v>
      </c>
      <c r="FA72">
        <v>5</v>
      </c>
      <c r="FB72">
        <v>3</v>
      </c>
      <c r="FC72">
        <v>4</v>
      </c>
      <c r="FD72">
        <v>3</v>
      </c>
      <c r="FE72">
        <v>4</v>
      </c>
      <c r="FF72">
        <v>4</v>
      </c>
      <c r="FG72">
        <v>5</v>
      </c>
      <c r="FH72">
        <v>4</v>
      </c>
      <c r="FI72">
        <v>5</v>
      </c>
      <c r="FJ72">
        <v>3</v>
      </c>
      <c r="FK72">
        <v>3</v>
      </c>
      <c r="FL72">
        <v>4</v>
      </c>
      <c r="FM72">
        <v>3</v>
      </c>
      <c r="FN72">
        <v>3</v>
      </c>
      <c r="FO72">
        <v>5</v>
      </c>
      <c r="FP72">
        <v>4</v>
      </c>
      <c r="FQ72">
        <v>1</v>
      </c>
      <c r="FR72">
        <v>3</v>
      </c>
      <c r="FS72">
        <v>4</v>
      </c>
      <c r="FT72">
        <v>5</v>
      </c>
      <c r="FU72">
        <v>4</v>
      </c>
      <c r="FV72">
        <v>3</v>
      </c>
      <c r="FW72">
        <v>2</v>
      </c>
      <c r="FX72">
        <v>3</v>
      </c>
      <c r="FY72">
        <v>4</v>
      </c>
      <c r="FZ72">
        <v>4</v>
      </c>
      <c r="GA72">
        <v>3</v>
      </c>
      <c r="GB72">
        <v>4</v>
      </c>
      <c r="GC72">
        <v>3</v>
      </c>
      <c r="GD72">
        <v>3</v>
      </c>
      <c r="GE72">
        <v>5</v>
      </c>
      <c r="GF72">
        <v>5</v>
      </c>
      <c r="GG72">
        <v>3</v>
      </c>
      <c r="GH72">
        <v>5</v>
      </c>
      <c r="GI72">
        <v>5</v>
      </c>
      <c r="GJ72">
        <v>4</v>
      </c>
      <c r="GK72">
        <v>4</v>
      </c>
      <c r="GL72">
        <v>3</v>
      </c>
      <c r="GM72">
        <v>5</v>
      </c>
      <c r="GN72">
        <v>3</v>
      </c>
      <c r="GO72">
        <v>5</v>
      </c>
      <c r="GP72">
        <v>5</v>
      </c>
      <c r="GQ72">
        <v>4</v>
      </c>
      <c r="GR72">
        <v>4</v>
      </c>
      <c r="GS72">
        <v>4</v>
      </c>
      <c r="GT72">
        <v>3</v>
      </c>
      <c r="GU72">
        <v>5</v>
      </c>
      <c r="GV72">
        <v>4</v>
      </c>
      <c r="GW72">
        <v>5</v>
      </c>
      <c r="GX72">
        <v>4</v>
      </c>
      <c r="GY72">
        <v>5</v>
      </c>
      <c r="GZ72">
        <v>3</v>
      </c>
      <c r="HA72">
        <v>4</v>
      </c>
      <c r="HB72">
        <v>5</v>
      </c>
      <c r="HC72">
        <v>2</v>
      </c>
      <c r="HD72">
        <v>4</v>
      </c>
      <c r="HE72">
        <v>5</v>
      </c>
      <c r="HF72">
        <v>4</v>
      </c>
      <c r="HG72">
        <v>5</v>
      </c>
      <c r="HH72">
        <v>4</v>
      </c>
      <c r="HI72">
        <v>2</v>
      </c>
      <c r="HJ72">
        <v>2</v>
      </c>
      <c r="HK72">
        <v>4</v>
      </c>
      <c r="HL72">
        <v>5</v>
      </c>
      <c r="HM72">
        <v>5</v>
      </c>
      <c r="HN72">
        <v>4</v>
      </c>
      <c r="HO72">
        <v>3</v>
      </c>
      <c r="HP72">
        <v>5</v>
      </c>
      <c r="HQ72">
        <v>4</v>
      </c>
      <c r="HR72">
        <v>5</v>
      </c>
      <c r="HS72">
        <v>3</v>
      </c>
      <c r="HT72">
        <v>4</v>
      </c>
      <c r="HU72">
        <v>5</v>
      </c>
      <c r="HV72">
        <v>5</v>
      </c>
      <c r="HW72">
        <v>2</v>
      </c>
      <c r="HX72">
        <v>4</v>
      </c>
      <c r="HY72">
        <v>4</v>
      </c>
      <c r="HZ72">
        <v>5</v>
      </c>
      <c r="IA72">
        <v>4</v>
      </c>
      <c r="IB72">
        <v>5</v>
      </c>
      <c r="IC72">
        <v>4</v>
      </c>
      <c r="ID72">
        <v>5</v>
      </c>
      <c r="IE72">
        <v>4</v>
      </c>
      <c r="IF72">
        <v>4</v>
      </c>
      <c r="IG72">
        <v>4</v>
      </c>
      <c r="IH72">
        <v>3</v>
      </c>
      <c r="II72">
        <v>5</v>
      </c>
      <c r="IJ72">
        <v>3</v>
      </c>
      <c r="IK72">
        <v>5</v>
      </c>
      <c r="IL72">
        <v>5</v>
      </c>
      <c r="IM72">
        <v>5</v>
      </c>
      <c r="IN72">
        <v>3</v>
      </c>
      <c r="IO72">
        <v>4</v>
      </c>
      <c r="IP72">
        <v>4</v>
      </c>
      <c r="IQ72">
        <v>4</v>
      </c>
      <c r="IR72">
        <v>4</v>
      </c>
      <c r="IS72">
        <v>5</v>
      </c>
      <c r="IT72">
        <v>4</v>
      </c>
      <c r="IU72">
        <v>4</v>
      </c>
      <c r="IV72">
        <v>5</v>
      </c>
      <c r="IW72">
        <v>5</v>
      </c>
      <c r="IX72">
        <v>5</v>
      </c>
      <c r="IY72">
        <v>4</v>
      </c>
      <c r="IZ72">
        <v>3</v>
      </c>
      <c r="JA72">
        <v>4</v>
      </c>
      <c r="JB72">
        <v>4</v>
      </c>
      <c r="JC72">
        <v>4</v>
      </c>
      <c r="JD72">
        <v>4</v>
      </c>
      <c r="JE72">
        <v>4</v>
      </c>
      <c r="JF72">
        <v>4</v>
      </c>
      <c r="JG72">
        <v>5</v>
      </c>
      <c r="JH72">
        <v>3</v>
      </c>
      <c r="JI72">
        <v>3</v>
      </c>
      <c r="JJ72">
        <v>4</v>
      </c>
      <c r="JL72">
        <f t="shared" si="10"/>
        <v>84</v>
      </c>
      <c r="JM72">
        <f t="shared" si="11"/>
        <v>113</v>
      </c>
      <c r="JN72">
        <f t="shared" si="12"/>
        <v>55</v>
      </c>
      <c r="JO72">
        <f t="shared" si="13"/>
        <v>13</v>
      </c>
      <c r="JP72">
        <f t="shared" si="14"/>
        <v>4</v>
      </c>
    </row>
    <row r="73" spans="1:276">
      <c r="A73" t="s">
        <v>1234</v>
      </c>
      <c r="B73">
        <v>5</v>
      </c>
      <c r="C73">
        <v>4</v>
      </c>
      <c r="D73">
        <v>4</v>
      </c>
      <c r="E73">
        <v>3</v>
      </c>
      <c r="F73">
        <v>4</v>
      </c>
      <c r="G73">
        <v>5</v>
      </c>
      <c r="H73">
        <v>3</v>
      </c>
      <c r="I73">
        <v>4</v>
      </c>
      <c r="J73">
        <v>5</v>
      </c>
      <c r="K73">
        <v>5</v>
      </c>
      <c r="L73">
        <v>5</v>
      </c>
      <c r="M73">
        <v>3</v>
      </c>
      <c r="N73">
        <v>5</v>
      </c>
      <c r="O73">
        <v>2</v>
      </c>
      <c r="P73">
        <v>4</v>
      </c>
      <c r="Q73">
        <v>4</v>
      </c>
      <c r="R73">
        <v>4</v>
      </c>
      <c r="S73">
        <v>4</v>
      </c>
      <c r="T73">
        <v>4</v>
      </c>
      <c r="U73">
        <v>5</v>
      </c>
      <c r="V73">
        <v>3</v>
      </c>
      <c r="W73">
        <v>4</v>
      </c>
      <c r="X73">
        <v>5</v>
      </c>
      <c r="Y73">
        <v>1</v>
      </c>
      <c r="Z73">
        <v>3</v>
      </c>
      <c r="AA73">
        <v>4</v>
      </c>
      <c r="AB73">
        <v>4</v>
      </c>
      <c r="AC73">
        <v>4</v>
      </c>
      <c r="AD73">
        <v>2</v>
      </c>
      <c r="AE73">
        <v>5</v>
      </c>
      <c r="AF73">
        <v>4</v>
      </c>
      <c r="AG73">
        <v>5</v>
      </c>
      <c r="AH73">
        <v>5</v>
      </c>
      <c r="AI73">
        <v>5</v>
      </c>
      <c r="AJ73">
        <v>3</v>
      </c>
      <c r="AK73">
        <v>5</v>
      </c>
      <c r="AL73">
        <v>4</v>
      </c>
      <c r="AM73">
        <v>2</v>
      </c>
      <c r="AN73">
        <v>4</v>
      </c>
      <c r="AO73">
        <v>4</v>
      </c>
      <c r="AP73">
        <v>4</v>
      </c>
      <c r="AQ73">
        <v>5</v>
      </c>
      <c r="AR73">
        <v>3</v>
      </c>
      <c r="AS73">
        <v>4</v>
      </c>
      <c r="AT73">
        <v>4</v>
      </c>
      <c r="AU73">
        <v>5</v>
      </c>
      <c r="AV73">
        <v>4</v>
      </c>
      <c r="AW73">
        <v>4</v>
      </c>
      <c r="AX73">
        <v>4</v>
      </c>
      <c r="AY73">
        <v>5</v>
      </c>
      <c r="AZ73">
        <v>3</v>
      </c>
      <c r="BA73">
        <v>5</v>
      </c>
      <c r="BB73">
        <v>5</v>
      </c>
      <c r="BC73">
        <v>4</v>
      </c>
      <c r="BD73">
        <v>5</v>
      </c>
      <c r="BE73">
        <v>3</v>
      </c>
      <c r="BF73">
        <v>1</v>
      </c>
      <c r="BG73">
        <v>4</v>
      </c>
      <c r="BH73">
        <v>4</v>
      </c>
      <c r="BI73">
        <v>4</v>
      </c>
      <c r="BJ73">
        <v>5</v>
      </c>
      <c r="BK73">
        <v>5</v>
      </c>
      <c r="BL73">
        <v>4</v>
      </c>
      <c r="BM73">
        <v>4</v>
      </c>
      <c r="BN73">
        <v>3</v>
      </c>
      <c r="BO73">
        <v>5</v>
      </c>
      <c r="BP73">
        <v>4</v>
      </c>
      <c r="BQ73">
        <v>4</v>
      </c>
      <c r="BR73">
        <v>4</v>
      </c>
      <c r="BS73">
        <v>4</v>
      </c>
      <c r="BT73">
        <v>3</v>
      </c>
      <c r="BU73">
        <v>5</v>
      </c>
      <c r="BV73">
        <v>3</v>
      </c>
      <c r="BW73">
        <v>4</v>
      </c>
      <c r="BX73">
        <v>2</v>
      </c>
      <c r="BY73">
        <v>5</v>
      </c>
      <c r="BZ73">
        <v>4</v>
      </c>
      <c r="CA73">
        <v>4</v>
      </c>
      <c r="CB73">
        <v>5</v>
      </c>
      <c r="CC73">
        <v>5</v>
      </c>
      <c r="CD73">
        <v>4</v>
      </c>
      <c r="CE73">
        <v>4</v>
      </c>
      <c r="CF73">
        <v>4</v>
      </c>
      <c r="CG73">
        <v>3</v>
      </c>
      <c r="CH73">
        <v>5</v>
      </c>
      <c r="CI73">
        <v>5</v>
      </c>
      <c r="CJ73">
        <v>5</v>
      </c>
      <c r="CK73">
        <v>3</v>
      </c>
      <c r="CL73">
        <v>4</v>
      </c>
      <c r="CM73">
        <v>4</v>
      </c>
      <c r="CN73">
        <v>4</v>
      </c>
      <c r="CO73">
        <v>5</v>
      </c>
      <c r="CP73">
        <v>4</v>
      </c>
      <c r="CQ73">
        <v>3</v>
      </c>
      <c r="CR73">
        <v>5</v>
      </c>
      <c r="CS73">
        <v>4</v>
      </c>
      <c r="CT73">
        <v>5</v>
      </c>
      <c r="CU73">
        <v>3</v>
      </c>
      <c r="CV73">
        <v>3</v>
      </c>
      <c r="CW73">
        <v>4</v>
      </c>
      <c r="CX73">
        <v>3</v>
      </c>
      <c r="CY73">
        <v>4</v>
      </c>
      <c r="CZ73">
        <v>3</v>
      </c>
      <c r="DA73">
        <v>4</v>
      </c>
      <c r="DB73">
        <v>4</v>
      </c>
      <c r="DC73">
        <v>3</v>
      </c>
      <c r="DD73">
        <v>5</v>
      </c>
      <c r="DE73">
        <v>4</v>
      </c>
      <c r="DF73">
        <v>4</v>
      </c>
      <c r="DG73">
        <v>4</v>
      </c>
      <c r="DH73">
        <v>4</v>
      </c>
      <c r="DI73">
        <v>4</v>
      </c>
      <c r="DJ73">
        <v>5</v>
      </c>
      <c r="DK73">
        <v>4</v>
      </c>
      <c r="DL73">
        <v>3</v>
      </c>
      <c r="DM73">
        <v>3</v>
      </c>
      <c r="DN73">
        <v>3</v>
      </c>
      <c r="DO73">
        <v>5</v>
      </c>
      <c r="DP73">
        <v>4</v>
      </c>
      <c r="DQ73">
        <v>3</v>
      </c>
      <c r="DR73">
        <v>3</v>
      </c>
      <c r="DS73">
        <v>4</v>
      </c>
      <c r="DT73">
        <v>5</v>
      </c>
      <c r="DU73">
        <v>5</v>
      </c>
      <c r="DV73">
        <v>3</v>
      </c>
      <c r="DW73">
        <v>4</v>
      </c>
      <c r="DX73">
        <v>4</v>
      </c>
      <c r="DY73">
        <v>3</v>
      </c>
      <c r="DZ73">
        <v>4</v>
      </c>
      <c r="EA73">
        <v>5</v>
      </c>
      <c r="EB73">
        <v>4</v>
      </c>
      <c r="EC73">
        <v>4</v>
      </c>
      <c r="ED73">
        <v>4</v>
      </c>
      <c r="EE73">
        <v>3</v>
      </c>
      <c r="EF73">
        <v>3</v>
      </c>
      <c r="EG73">
        <v>5</v>
      </c>
      <c r="EH73">
        <v>3</v>
      </c>
      <c r="EI73">
        <v>5</v>
      </c>
      <c r="EJ73">
        <v>5</v>
      </c>
      <c r="EK73">
        <v>5</v>
      </c>
      <c r="EL73">
        <v>5</v>
      </c>
      <c r="EM73">
        <v>3</v>
      </c>
      <c r="EN73">
        <v>4</v>
      </c>
      <c r="EO73">
        <v>3</v>
      </c>
      <c r="EP73">
        <v>4</v>
      </c>
      <c r="EQ73">
        <v>3</v>
      </c>
      <c r="ER73">
        <v>3</v>
      </c>
      <c r="ES73">
        <v>4</v>
      </c>
      <c r="ET73">
        <v>5</v>
      </c>
      <c r="EU73">
        <v>3</v>
      </c>
      <c r="EV73">
        <v>2</v>
      </c>
      <c r="EW73">
        <v>3</v>
      </c>
      <c r="EX73">
        <v>5</v>
      </c>
      <c r="EY73">
        <v>3</v>
      </c>
      <c r="EZ73">
        <v>5</v>
      </c>
      <c r="FA73">
        <v>5</v>
      </c>
      <c r="FB73">
        <v>2</v>
      </c>
      <c r="FC73">
        <v>5</v>
      </c>
      <c r="FD73">
        <v>4</v>
      </c>
      <c r="FE73">
        <v>4</v>
      </c>
      <c r="FF73">
        <v>4</v>
      </c>
      <c r="FG73">
        <v>5</v>
      </c>
      <c r="FH73">
        <v>4</v>
      </c>
      <c r="FI73">
        <v>2</v>
      </c>
      <c r="FJ73">
        <v>4</v>
      </c>
      <c r="FK73">
        <v>2</v>
      </c>
      <c r="FL73">
        <v>5</v>
      </c>
      <c r="FM73">
        <v>2</v>
      </c>
      <c r="FN73">
        <v>2</v>
      </c>
      <c r="FO73">
        <v>4</v>
      </c>
      <c r="FP73">
        <v>4</v>
      </c>
      <c r="FQ73">
        <v>1</v>
      </c>
      <c r="FR73">
        <v>3</v>
      </c>
      <c r="FS73">
        <v>4</v>
      </c>
      <c r="FT73">
        <v>4</v>
      </c>
      <c r="FU73">
        <v>5</v>
      </c>
      <c r="FV73">
        <v>3</v>
      </c>
      <c r="FW73">
        <v>3</v>
      </c>
      <c r="FX73">
        <v>3</v>
      </c>
      <c r="FY73">
        <v>4</v>
      </c>
      <c r="FZ73">
        <v>3</v>
      </c>
      <c r="GA73">
        <v>3</v>
      </c>
      <c r="GB73">
        <v>3</v>
      </c>
      <c r="GC73">
        <v>2</v>
      </c>
      <c r="GD73">
        <v>2</v>
      </c>
      <c r="GE73">
        <v>5</v>
      </c>
      <c r="GF73">
        <v>4</v>
      </c>
      <c r="GG73">
        <v>3</v>
      </c>
      <c r="GH73">
        <v>5</v>
      </c>
      <c r="GI73">
        <v>3</v>
      </c>
      <c r="GJ73">
        <v>4</v>
      </c>
      <c r="GK73">
        <v>4</v>
      </c>
      <c r="GL73">
        <v>4</v>
      </c>
      <c r="GM73">
        <v>5</v>
      </c>
      <c r="GN73">
        <v>5</v>
      </c>
      <c r="GO73">
        <v>4</v>
      </c>
      <c r="GP73">
        <v>5</v>
      </c>
      <c r="GQ73">
        <v>4</v>
      </c>
      <c r="GR73">
        <v>4</v>
      </c>
      <c r="GS73">
        <v>4</v>
      </c>
      <c r="GT73">
        <v>2</v>
      </c>
      <c r="GU73">
        <v>4</v>
      </c>
      <c r="GV73">
        <v>4</v>
      </c>
      <c r="GW73">
        <v>5</v>
      </c>
      <c r="GX73">
        <v>4</v>
      </c>
      <c r="GY73">
        <v>4</v>
      </c>
      <c r="GZ73">
        <v>3</v>
      </c>
      <c r="HA73">
        <v>4</v>
      </c>
      <c r="HB73">
        <v>4</v>
      </c>
      <c r="HC73">
        <v>3</v>
      </c>
      <c r="HD73">
        <v>4</v>
      </c>
      <c r="HE73">
        <v>5</v>
      </c>
      <c r="HF73">
        <v>3</v>
      </c>
      <c r="HG73">
        <v>4</v>
      </c>
      <c r="HH73">
        <v>4</v>
      </c>
      <c r="HI73">
        <v>3</v>
      </c>
      <c r="HJ73">
        <v>2</v>
      </c>
      <c r="HK73">
        <v>4</v>
      </c>
      <c r="HL73">
        <v>4</v>
      </c>
      <c r="HM73">
        <v>4</v>
      </c>
      <c r="HN73">
        <v>3</v>
      </c>
      <c r="HO73">
        <v>3</v>
      </c>
      <c r="HP73">
        <v>5</v>
      </c>
      <c r="HQ73">
        <v>4</v>
      </c>
      <c r="HR73">
        <v>4</v>
      </c>
      <c r="HS73">
        <v>3</v>
      </c>
      <c r="HT73">
        <v>4</v>
      </c>
      <c r="HU73">
        <v>5</v>
      </c>
      <c r="HV73">
        <v>5</v>
      </c>
      <c r="HW73">
        <v>2</v>
      </c>
      <c r="HX73">
        <v>4</v>
      </c>
      <c r="HY73">
        <v>4</v>
      </c>
      <c r="HZ73">
        <v>5</v>
      </c>
      <c r="IA73">
        <v>4</v>
      </c>
      <c r="IB73">
        <v>5</v>
      </c>
      <c r="IC73">
        <v>3</v>
      </c>
      <c r="ID73">
        <v>5</v>
      </c>
      <c r="IE73">
        <v>5</v>
      </c>
      <c r="IF73">
        <v>4</v>
      </c>
      <c r="IG73">
        <v>4</v>
      </c>
      <c r="IH73">
        <v>3</v>
      </c>
      <c r="II73">
        <v>4</v>
      </c>
      <c r="IJ73">
        <v>4</v>
      </c>
      <c r="IK73">
        <v>5</v>
      </c>
      <c r="IL73">
        <v>4</v>
      </c>
      <c r="IM73">
        <v>5</v>
      </c>
      <c r="IN73">
        <v>4</v>
      </c>
      <c r="IO73">
        <v>4</v>
      </c>
      <c r="IP73">
        <v>3</v>
      </c>
      <c r="IQ73">
        <v>4</v>
      </c>
      <c r="IR73">
        <v>4</v>
      </c>
      <c r="IS73">
        <v>4</v>
      </c>
      <c r="IT73">
        <v>3</v>
      </c>
      <c r="IU73">
        <v>4</v>
      </c>
      <c r="IV73">
        <v>5</v>
      </c>
      <c r="IW73">
        <v>4</v>
      </c>
      <c r="IX73">
        <v>5</v>
      </c>
      <c r="IY73">
        <v>4</v>
      </c>
      <c r="IZ73">
        <v>3</v>
      </c>
      <c r="JA73">
        <v>5</v>
      </c>
      <c r="JB73">
        <v>4</v>
      </c>
      <c r="JC73">
        <v>4</v>
      </c>
      <c r="JD73">
        <v>3</v>
      </c>
      <c r="JE73">
        <v>3</v>
      </c>
      <c r="JF73">
        <v>4</v>
      </c>
      <c r="JG73">
        <v>5</v>
      </c>
      <c r="JH73">
        <v>3</v>
      </c>
      <c r="JI73">
        <v>3</v>
      </c>
      <c r="JJ73">
        <v>4</v>
      </c>
      <c r="JL73">
        <f t="shared" si="10"/>
        <v>71</v>
      </c>
      <c r="JM73">
        <f t="shared" si="11"/>
        <v>118</v>
      </c>
      <c r="JN73">
        <f t="shared" si="12"/>
        <v>62</v>
      </c>
      <c r="JO73">
        <f t="shared" si="13"/>
        <v>15</v>
      </c>
      <c r="JP73">
        <f t="shared" si="14"/>
        <v>3</v>
      </c>
    </row>
    <row r="74" spans="1:276">
      <c r="A74" t="s">
        <v>1235</v>
      </c>
      <c r="B74">
        <v>5</v>
      </c>
      <c r="C74">
        <v>4</v>
      </c>
      <c r="D74">
        <v>4</v>
      </c>
      <c r="E74">
        <v>3</v>
      </c>
      <c r="F74">
        <v>5</v>
      </c>
      <c r="G74">
        <v>4</v>
      </c>
      <c r="H74">
        <v>3</v>
      </c>
      <c r="I74">
        <v>4</v>
      </c>
      <c r="J74">
        <v>5</v>
      </c>
      <c r="K74">
        <v>4</v>
      </c>
      <c r="L74">
        <v>5</v>
      </c>
      <c r="M74">
        <v>3</v>
      </c>
      <c r="N74">
        <v>2</v>
      </c>
      <c r="O74">
        <v>3</v>
      </c>
      <c r="P74">
        <v>5</v>
      </c>
      <c r="Q74">
        <v>3</v>
      </c>
      <c r="R74">
        <v>4</v>
      </c>
      <c r="S74">
        <v>2</v>
      </c>
      <c r="T74">
        <v>4</v>
      </c>
      <c r="U74">
        <v>5</v>
      </c>
      <c r="V74">
        <v>3</v>
      </c>
      <c r="W74">
        <v>4</v>
      </c>
      <c r="X74">
        <v>5</v>
      </c>
      <c r="Y74">
        <v>1</v>
      </c>
      <c r="Z74">
        <v>4</v>
      </c>
      <c r="AA74">
        <v>4</v>
      </c>
      <c r="AB74">
        <v>5</v>
      </c>
      <c r="AC74">
        <v>5</v>
      </c>
      <c r="AD74">
        <v>3</v>
      </c>
      <c r="AE74">
        <v>5</v>
      </c>
      <c r="AF74">
        <v>3</v>
      </c>
      <c r="AG74">
        <v>5</v>
      </c>
      <c r="AH74">
        <v>4</v>
      </c>
      <c r="AI74">
        <v>4</v>
      </c>
      <c r="AJ74">
        <v>4</v>
      </c>
      <c r="AK74">
        <v>5</v>
      </c>
      <c r="AL74">
        <v>4</v>
      </c>
      <c r="AM74">
        <v>2</v>
      </c>
      <c r="AN74">
        <v>5</v>
      </c>
      <c r="AO74">
        <v>5</v>
      </c>
      <c r="AP74">
        <v>4</v>
      </c>
      <c r="AQ74">
        <v>3</v>
      </c>
      <c r="AR74">
        <v>3</v>
      </c>
      <c r="AS74">
        <v>5</v>
      </c>
      <c r="AT74">
        <v>4</v>
      </c>
      <c r="AU74">
        <v>2</v>
      </c>
      <c r="AV74">
        <v>5</v>
      </c>
      <c r="AW74">
        <v>4</v>
      </c>
      <c r="AX74">
        <v>3</v>
      </c>
      <c r="AY74">
        <v>4</v>
      </c>
      <c r="AZ74">
        <v>3</v>
      </c>
      <c r="BA74">
        <v>5</v>
      </c>
      <c r="BB74">
        <v>5</v>
      </c>
      <c r="BC74">
        <v>3</v>
      </c>
      <c r="BD74">
        <v>5</v>
      </c>
      <c r="BE74">
        <v>4</v>
      </c>
      <c r="BF74">
        <v>1</v>
      </c>
      <c r="BG74">
        <v>4</v>
      </c>
      <c r="BH74">
        <v>4</v>
      </c>
      <c r="BI74">
        <v>3</v>
      </c>
      <c r="BJ74">
        <v>5</v>
      </c>
      <c r="BK74">
        <v>4</v>
      </c>
      <c r="BL74">
        <v>3</v>
      </c>
      <c r="BM74">
        <v>4</v>
      </c>
      <c r="BN74">
        <v>4</v>
      </c>
      <c r="BO74">
        <v>5</v>
      </c>
      <c r="BP74">
        <v>4</v>
      </c>
      <c r="BQ74">
        <v>4</v>
      </c>
      <c r="BR74">
        <v>4</v>
      </c>
      <c r="BS74">
        <v>5</v>
      </c>
      <c r="BT74">
        <v>4</v>
      </c>
      <c r="BU74">
        <v>5</v>
      </c>
      <c r="BV74">
        <v>3</v>
      </c>
      <c r="BW74">
        <v>5</v>
      </c>
      <c r="BX74">
        <v>3</v>
      </c>
      <c r="BY74">
        <v>5</v>
      </c>
      <c r="BZ74">
        <v>4</v>
      </c>
      <c r="CA74">
        <v>4</v>
      </c>
      <c r="CB74">
        <v>5</v>
      </c>
      <c r="CC74">
        <v>5</v>
      </c>
      <c r="CD74">
        <v>4</v>
      </c>
      <c r="CE74">
        <v>4</v>
      </c>
      <c r="CF74">
        <v>4</v>
      </c>
      <c r="CG74">
        <v>3</v>
      </c>
      <c r="CH74">
        <v>4</v>
      </c>
      <c r="CI74">
        <v>4</v>
      </c>
      <c r="CJ74">
        <v>5</v>
      </c>
      <c r="CK74">
        <v>3</v>
      </c>
      <c r="CL74">
        <v>4</v>
      </c>
      <c r="CM74">
        <v>4</v>
      </c>
      <c r="CN74">
        <v>5</v>
      </c>
      <c r="CO74">
        <v>5</v>
      </c>
      <c r="CP74">
        <v>4</v>
      </c>
      <c r="CQ74">
        <v>4</v>
      </c>
      <c r="CR74">
        <v>5</v>
      </c>
      <c r="CS74">
        <v>4</v>
      </c>
      <c r="CT74">
        <v>4</v>
      </c>
      <c r="CU74">
        <v>3</v>
      </c>
      <c r="CV74">
        <v>3</v>
      </c>
      <c r="CW74">
        <v>2</v>
      </c>
      <c r="CX74">
        <v>3</v>
      </c>
      <c r="CY74">
        <v>3</v>
      </c>
      <c r="CZ74">
        <v>5</v>
      </c>
      <c r="DA74">
        <v>4</v>
      </c>
      <c r="DB74">
        <v>4</v>
      </c>
      <c r="DC74">
        <v>2</v>
      </c>
      <c r="DD74">
        <v>5</v>
      </c>
      <c r="DE74">
        <v>4</v>
      </c>
      <c r="DF74">
        <v>4</v>
      </c>
      <c r="DG74">
        <v>4</v>
      </c>
      <c r="DH74">
        <v>4</v>
      </c>
      <c r="DI74">
        <v>4</v>
      </c>
      <c r="DJ74">
        <v>5</v>
      </c>
      <c r="DK74">
        <v>4</v>
      </c>
      <c r="DL74">
        <v>5</v>
      </c>
      <c r="DM74">
        <v>3</v>
      </c>
      <c r="DN74">
        <v>2</v>
      </c>
      <c r="DO74">
        <v>4</v>
      </c>
      <c r="DP74">
        <v>5</v>
      </c>
      <c r="DQ74">
        <v>4</v>
      </c>
      <c r="DR74">
        <v>4</v>
      </c>
      <c r="DS74">
        <v>5</v>
      </c>
      <c r="DT74">
        <v>5</v>
      </c>
      <c r="DU74">
        <v>5</v>
      </c>
      <c r="DV74">
        <v>3</v>
      </c>
      <c r="DW74">
        <v>3</v>
      </c>
      <c r="DX74">
        <v>5</v>
      </c>
      <c r="DY74">
        <v>4</v>
      </c>
      <c r="DZ74">
        <v>4</v>
      </c>
      <c r="EA74">
        <v>3</v>
      </c>
      <c r="EB74">
        <v>5</v>
      </c>
      <c r="EC74">
        <v>3</v>
      </c>
      <c r="ED74">
        <v>3</v>
      </c>
      <c r="EE74">
        <v>3</v>
      </c>
      <c r="EF74">
        <v>3</v>
      </c>
      <c r="EG74">
        <v>4</v>
      </c>
      <c r="EH74">
        <v>3</v>
      </c>
      <c r="EI74">
        <v>5</v>
      </c>
      <c r="EJ74">
        <v>5</v>
      </c>
      <c r="EK74">
        <v>5</v>
      </c>
      <c r="EL74">
        <v>4</v>
      </c>
      <c r="EM74">
        <v>4</v>
      </c>
      <c r="EN74">
        <v>4</v>
      </c>
      <c r="EO74">
        <v>3</v>
      </c>
      <c r="EP74">
        <v>4</v>
      </c>
      <c r="EQ74">
        <v>3</v>
      </c>
      <c r="ER74">
        <v>3</v>
      </c>
      <c r="ES74">
        <v>3</v>
      </c>
      <c r="ET74">
        <v>5</v>
      </c>
      <c r="EU74">
        <v>4</v>
      </c>
      <c r="EV74">
        <v>3</v>
      </c>
      <c r="EW74">
        <v>3</v>
      </c>
      <c r="EX74">
        <v>5</v>
      </c>
      <c r="EY74">
        <v>3</v>
      </c>
      <c r="EZ74">
        <v>5</v>
      </c>
      <c r="FA74">
        <v>4</v>
      </c>
      <c r="FB74">
        <v>2</v>
      </c>
      <c r="FC74">
        <v>4</v>
      </c>
      <c r="FD74">
        <v>4</v>
      </c>
      <c r="FE74">
        <v>4</v>
      </c>
      <c r="FF74">
        <v>4</v>
      </c>
      <c r="FG74">
        <v>5</v>
      </c>
      <c r="FH74">
        <v>4</v>
      </c>
      <c r="FI74">
        <v>3</v>
      </c>
      <c r="FJ74">
        <v>3</v>
      </c>
      <c r="FK74">
        <v>3</v>
      </c>
      <c r="FL74">
        <v>5</v>
      </c>
      <c r="FM74">
        <v>4</v>
      </c>
      <c r="FN74">
        <v>3</v>
      </c>
      <c r="FO74">
        <v>5</v>
      </c>
      <c r="FP74">
        <v>4</v>
      </c>
      <c r="FQ74">
        <v>1</v>
      </c>
      <c r="FR74">
        <v>3</v>
      </c>
      <c r="FS74">
        <v>4</v>
      </c>
      <c r="FT74">
        <v>4</v>
      </c>
      <c r="FU74">
        <v>5</v>
      </c>
      <c r="FV74">
        <v>3</v>
      </c>
      <c r="FW74">
        <v>3</v>
      </c>
      <c r="FX74">
        <v>3</v>
      </c>
      <c r="FY74">
        <v>4</v>
      </c>
      <c r="FZ74">
        <v>3</v>
      </c>
      <c r="GA74">
        <v>3</v>
      </c>
      <c r="GB74">
        <v>4</v>
      </c>
      <c r="GC74">
        <v>2</v>
      </c>
      <c r="GD74">
        <v>2</v>
      </c>
      <c r="GE74">
        <v>5</v>
      </c>
      <c r="GF74">
        <v>5</v>
      </c>
      <c r="GG74">
        <v>3</v>
      </c>
      <c r="GH74">
        <v>4</v>
      </c>
      <c r="GI74">
        <v>3</v>
      </c>
      <c r="GJ74">
        <v>4</v>
      </c>
      <c r="GK74">
        <v>4</v>
      </c>
      <c r="GL74">
        <v>4</v>
      </c>
      <c r="GM74">
        <v>4</v>
      </c>
      <c r="GN74">
        <v>5</v>
      </c>
      <c r="GO74">
        <v>4</v>
      </c>
      <c r="GP74">
        <v>5</v>
      </c>
      <c r="GQ74">
        <v>4</v>
      </c>
      <c r="GR74">
        <v>3</v>
      </c>
      <c r="GS74">
        <v>4</v>
      </c>
      <c r="GT74">
        <v>4</v>
      </c>
      <c r="GU74">
        <v>4</v>
      </c>
      <c r="GV74">
        <v>4</v>
      </c>
      <c r="GW74">
        <v>5</v>
      </c>
      <c r="GX74">
        <v>4</v>
      </c>
      <c r="GY74">
        <v>5</v>
      </c>
      <c r="GZ74">
        <v>3</v>
      </c>
      <c r="HA74">
        <v>4</v>
      </c>
      <c r="HB74">
        <v>5</v>
      </c>
      <c r="HC74">
        <v>2</v>
      </c>
      <c r="HD74">
        <v>4</v>
      </c>
      <c r="HE74">
        <v>5</v>
      </c>
      <c r="HF74">
        <v>3</v>
      </c>
      <c r="HG74">
        <v>3</v>
      </c>
      <c r="HH74">
        <v>4</v>
      </c>
      <c r="HI74">
        <v>3</v>
      </c>
      <c r="HJ74">
        <v>3</v>
      </c>
      <c r="HK74">
        <v>4</v>
      </c>
      <c r="HL74">
        <v>4</v>
      </c>
      <c r="HM74">
        <v>3</v>
      </c>
      <c r="HN74">
        <v>3</v>
      </c>
      <c r="HO74">
        <v>3</v>
      </c>
      <c r="HP74">
        <v>5</v>
      </c>
      <c r="HQ74">
        <v>4</v>
      </c>
      <c r="HR74">
        <v>4</v>
      </c>
      <c r="HS74">
        <v>4</v>
      </c>
      <c r="HT74">
        <v>4</v>
      </c>
      <c r="HU74">
        <v>5</v>
      </c>
      <c r="HV74">
        <v>5</v>
      </c>
      <c r="HW74">
        <v>2</v>
      </c>
      <c r="HX74">
        <v>4</v>
      </c>
      <c r="HY74">
        <v>5</v>
      </c>
      <c r="HZ74">
        <v>5</v>
      </c>
      <c r="IA74">
        <v>4</v>
      </c>
      <c r="IB74">
        <v>5</v>
      </c>
      <c r="IC74">
        <v>4</v>
      </c>
      <c r="ID74">
        <v>5</v>
      </c>
      <c r="IE74">
        <v>5</v>
      </c>
      <c r="IF74">
        <v>5</v>
      </c>
      <c r="IG74">
        <v>3</v>
      </c>
      <c r="IH74">
        <v>3</v>
      </c>
      <c r="II74">
        <v>4</v>
      </c>
      <c r="IJ74">
        <v>3</v>
      </c>
      <c r="IK74">
        <v>4</v>
      </c>
      <c r="IL74">
        <v>4</v>
      </c>
      <c r="IM74">
        <v>5</v>
      </c>
      <c r="IN74">
        <v>3</v>
      </c>
      <c r="IO74">
        <v>3</v>
      </c>
      <c r="IP74">
        <v>3</v>
      </c>
      <c r="IQ74">
        <v>4</v>
      </c>
      <c r="IR74">
        <v>3</v>
      </c>
      <c r="IS74">
        <v>4</v>
      </c>
      <c r="IT74">
        <v>4</v>
      </c>
      <c r="IU74">
        <v>4</v>
      </c>
      <c r="IV74">
        <v>5</v>
      </c>
      <c r="IW74">
        <v>4</v>
      </c>
      <c r="IX74">
        <v>5</v>
      </c>
      <c r="IY74">
        <v>3</v>
      </c>
      <c r="IZ74">
        <v>3</v>
      </c>
      <c r="JA74">
        <v>4</v>
      </c>
      <c r="JB74">
        <v>4</v>
      </c>
      <c r="JC74">
        <v>4</v>
      </c>
      <c r="JD74">
        <v>3</v>
      </c>
      <c r="JE74">
        <v>3</v>
      </c>
      <c r="JF74">
        <v>3</v>
      </c>
      <c r="JG74">
        <v>5</v>
      </c>
      <c r="JH74">
        <v>4</v>
      </c>
      <c r="JI74">
        <v>4</v>
      </c>
      <c r="JJ74">
        <v>4</v>
      </c>
      <c r="JL74">
        <f t="shared" si="10"/>
        <v>72</v>
      </c>
      <c r="JM74">
        <f t="shared" si="11"/>
        <v>110</v>
      </c>
      <c r="JN74">
        <f t="shared" si="12"/>
        <v>72</v>
      </c>
      <c r="JO74">
        <f t="shared" si="13"/>
        <v>12</v>
      </c>
      <c r="JP74">
        <f t="shared" si="14"/>
        <v>3</v>
      </c>
    </row>
    <row r="75" spans="1:276">
      <c r="A75" t="s">
        <v>1236</v>
      </c>
      <c r="B75">
        <v>5</v>
      </c>
      <c r="C75">
        <v>4</v>
      </c>
      <c r="D75">
        <v>4</v>
      </c>
      <c r="E75">
        <v>5</v>
      </c>
      <c r="F75">
        <v>4</v>
      </c>
      <c r="G75">
        <v>5</v>
      </c>
      <c r="H75">
        <v>4</v>
      </c>
      <c r="I75">
        <v>4</v>
      </c>
      <c r="J75">
        <v>5</v>
      </c>
      <c r="K75">
        <v>5</v>
      </c>
      <c r="L75">
        <v>5</v>
      </c>
      <c r="M75">
        <v>3</v>
      </c>
      <c r="N75">
        <v>4</v>
      </c>
      <c r="O75">
        <v>2</v>
      </c>
      <c r="P75">
        <v>4</v>
      </c>
      <c r="Q75">
        <v>3</v>
      </c>
      <c r="R75">
        <v>4</v>
      </c>
      <c r="S75">
        <v>4</v>
      </c>
      <c r="T75">
        <v>5</v>
      </c>
      <c r="U75">
        <v>5</v>
      </c>
      <c r="V75">
        <v>3</v>
      </c>
      <c r="W75">
        <v>4</v>
      </c>
      <c r="X75">
        <v>5</v>
      </c>
      <c r="Y75">
        <v>1</v>
      </c>
      <c r="Z75">
        <v>3</v>
      </c>
      <c r="AA75">
        <v>4</v>
      </c>
      <c r="AB75">
        <v>4</v>
      </c>
      <c r="AC75">
        <v>3</v>
      </c>
      <c r="AD75">
        <v>3</v>
      </c>
      <c r="AE75">
        <v>5</v>
      </c>
      <c r="AF75">
        <v>4</v>
      </c>
      <c r="AG75">
        <v>4</v>
      </c>
      <c r="AH75">
        <v>5</v>
      </c>
      <c r="AI75">
        <v>5</v>
      </c>
      <c r="AJ75">
        <v>3</v>
      </c>
      <c r="AK75">
        <v>3</v>
      </c>
      <c r="AL75">
        <v>4</v>
      </c>
      <c r="AM75">
        <v>3</v>
      </c>
      <c r="AN75">
        <v>5</v>
      </c>
      <c r="AO75">
        <v>5</v>
      </c>
      <c r="AP75">
        <v>3</v>
      </c>
      <c r="AQ75">
        <v>4</v>
      </c>
      <c r="AR75">
        <v>3</v>
      </c>
      <c r="AS75">
        <v>4</v>
      </c>
      <c r="AT75">
        <v>5</v>
      </c>
      <c r="AU75">
        <v>3</v>
      </c>
      <c r="AV75">
        <v>3</v>
      </c>
      <c r="AW75">
        <v>4</v>
      </c>
      <c r="AX75">
        <v>3</v>
      </c>
      <c r="AY75">
        <v>4</v>
      </c>
      <c r="AZ75">
        <v>3</v>
      </c>
      <c r="BA75">
        <v>4</v>
      </c>
      <c r="BB75">
        <v>5</v>
      </c>
      <c r="BC75">
        <v>5</v>
      </c>
      <c r="BD75">
        <v>5</v>
      </c>
      <c r="BE75">
        <v>4</v>
      </c>
      <c r="BF75">
        <v>3</v>
      </c>
      <c r="BG75">
        <v>5</v>
      </c>
      <c r="BH75">
        <v>4</v>
      </c>
      <c r="BI75">
        <v>4</v>
      </c>
      <c r="BJ75">
        <v>5</v>
      </c>
      <c r="BK75">
        <v>4</v>
      </c>
      <c r="BL75">
        <v>3</v>
      </c>
      <c r="BM75">
        <v>4</v>
      </c>
      <c r="BN75">
        <v>3</v>
      </c>
      <c r="BO75">
        <v>4</v>
      </c>
      <c r="BP75">
        <v>4</v>
      </c>
      <c r="BQ75">
        <v>5</v>
      </c>
      <c r="BR75">
        <v>4</v>
      </c>
      <c r="BS75">
        <v>5</v>
      </c>
      <c r="BT75">
        <v>4</v>
      </c>
      <c r="BU75">
        <v>5</v>
      </c>
      <c r="BV75">
        <v>1</v>
      </c>
      <c r="BW75">
        <v>3</v>
      </c>
      <c r="BX75">
        <v>3</v>
      </c>
      <c r="BY75">
        <v>4</v>
      </c>
      <c r="BZ75">
        <v>4</v>
      </c>
      <c r="CA75">
        <v>4</v>
      </c>
      <c r="CB75">
        <v>4</v>
      </c>
      <c r="CC75">
        <v>5</v>
      </c>
      <c r="CD75">
        <v>4</v>
      </c>
      <c r="CE75">
        <v>4</v>
      </c>
      <c r="CF75">
        <v>4</v>
      </c>
      <c r="CG75">
        <v>4</v>
      </c>
      <c r="CH75">
        <v>5</v>
      </c>
      <c r="CI75">
        <v>3</v>
      </c>
      <c r="CJ75">
        <v>4</v>
      </c>
      <c r="CK75">
        <v>3</v>
      </c>
      <c r="CL75">
        <v>3</v>
      </c>
      <c r="CM75">
        <v>3</v>
      </c>
      <c r="CN75">
        <v>4</v>
      </c>
      <c r="CO75">
        <v>5</v>
      </c>
      <c r="CP75">
        <v>4</v>
      </c>
      <c r="CQ75">
        <v>3</v>
      </c>
      <c r="CR75">
        <v>5</v>
      </c>
      <c r="CS75">
        <v>5</v>
      </c>
      <c r="CT75">
        <v>5</v>
      </c>
      <c r="CU75">
        <v>3</v>
      </c>
      <c r="CV75">
        <v>3</v>
      </c>
      <c r="CW75">
        <v>2</v>
      </c>
      <c r="CX75">
        <v>4</v>
      </c>
      <c r="CY75">
        <v>4</v>
      </c>
      <c r="CZ75">
        <v>3</v>
      </c>
      <c r="DA75">
        <v>4</v>
      </c>
      <c r="DB75">
        <v>4</v>
      </c>
      <c r="DC75">
        <v>3</v>
      </c>
      <c r="DD75">
        <v>5</v>
      </c>
      <c r="DE75">
        <v>4</v>
      </c>
      <c r="DF75">
        <v>4</v>
      </c>
      <c r="DG75">
        <v>4</v>
      </c>
      <c r="DH75">
        <v>4</v>
      </c>
      <c r="DI75">
        <v>3</v>
      </c>
      <c r="DJ75">
        <v>5</v>
      </c>
      <c r="DK75">
        <v>4</v>
      </c>
      <c r="DL75">
        <v>3</v>
      </c>
      <c r="DM75">
        <v>3</v>
      </c>
      <c r="DN75">
        <v>3</v>
      </c>
      <c r="DO75">
        <v>5</v>
      </c>
      <c r="DP75">
        <v>5</v>
      </c>
      <c r="DQ75">
        <v>4</v>
      </c>
      <c r="DR75">
        <v>3</v>
      </c>
      <c r="DS75">
        <v>5</v>
      </c>
      <c r="DT75">
        <v>3</v>
      </c>
      <c r="DU75">
        <v>5</v>
      </c>
      <c r="DV75">
        <v>3</v>
      </c>
      <c r="DW75">
        <v>4</v>
      </c>
      <c r="DX75">
        <v>5</v>
      </c>
      <c r="DY75">
        <v>4</v>
      </c>
      <c r="DZ75">
        <v>5</v>
      </c>
      <c r="EA75">
        <v>4</v>
      </c>
      <c r="EB75">
        <v>4</v>
      </c>
      <c r="EC75">
        <v>2</v>
      </c>
      <c r="ED75">
        <v>5</v>
      </c>
      <c r="EE75">
        <v>3</v>
      </c>
      <c r="EF75">
        <v>4</v>
      </c>
      <c r="EG75">
        <v>5</v>
      </c>
      <c r="EH75">
        <v>4</v>
      </c>
      <c r="EI75">
        <v>4</v>
      </c>
      <c r="EJ75">
        <v>5</v>
      </c>
      <c r="EK75">
        <v>4</v>
      </c>
      <c r="EL75">
        <v>4</v>
      </c>
      <c r="EM75">
        <v>4</v>
      </c>
      <c r="EN75">
        <v>4</v>
      </c>
      <c r="EO75">
        <v>4</v>
      </c>
      <c r="EP75">
        <v>4</v>
      </c>
      <c r="EQ75">
        <v>3</v>
      </c>
      <c r="ER75">
        <v>3</v>
      </c>
      <c r="ES75">
        <v>4</v>
      </c>
      <c r="ET75">
        <v>4</v>
      </c>
      <c r="EU75">
        <v>5</v>
      </c>
      <c r="EV75">
        <v>3</v>
      </c>
      <c r="EW75">
        <v>3</v>
      </c>
      <c r="EX75">
        <v>5</v>
      </c>
      <c r="EY75">
        <v>3</v>
      </c>
      <c r="EZ75">
        <v>5</v>
      </c>
      <c r="FA75">
        <v>4</v>
      </c>
      <c r="FB75">
        <v>3</v>
      </c>
      <c r="FC75">
        <v>2</v>
      </c>
      <c r="FD75">
        <v>4</v>
      </c>
      <c r="FE75">
        <v>4</v>
      </c>
      <c r="FF75">
        <v>4</v>
      </c>
      <c r="FG75">
        <v>5</v>
      </c>
      <c r="FH75">
        <v>4</v>
      </c>
      <c r="FI75">
        <v>1</v>
      </c>
      <c r="FJ75">
        <v>2</v>
      </c>
      <c r="FK75">
        <v>3</v>
      </c>
      <c r="FL75">
        <v>5</v>
      </c>
      <c r="FM75">
        <v>3</v>
      </c>
      <c r="FN75">
        <v>3</v>
      </c>
      <c r="FO75">
        <v>5</v>
      </c>
      <c r="FP75">
        <v>4</v>
      </c>
      <c r="FQ75">
        <v>1</v>
      </c>
      <c r="FR75">
        <v>3</v>
      </c>
      <c r="FS75">
        <v>4</v>
      </c>
      <c r="FT75">
        <v>5</v>
      </c>
      <c r="FU75">
        <v>4</v>
      </c>
      <c r="FV75">
        <v>3</v>
      </c>
      <c r="FW75">
        <v>4</v>
      </c>
      <c r="FX75">
        <v>3</v>
      </c>
      <c r="FY75">
        <v>4</v>
      </c>
      <c r="FZ75">
        <v>3</v>
      </c>
      <c r="GA75">
        <v>3</v>
      </c>
      <c r="GB75">
        <v>3</v>
      </c>
      <c r="GC75">
        <v>2</v>
      </c>
      <c r="GD75">
        <v>2</v>
      </c>
      <c r="GE75">
        <v>5</v>
      </c>
      <c r="GF75">
        <v>4</v>
      </c>
      <c r="GG75">
        <v>3</v>
      </c>
      <c r="GH75">
        <v>5</v>
      </c>
      <c r="GI75">
        <v>3</v>
      </c>
      <c r="GJ75">
        <v>4</v>
      </c>
      <c r="GK75">
        <v>4</v>
      </c>
      <c r="GL75">
        <v>4</v>
      </c>
      <c r="GM75">
        <v>5</v>
      </c>
      <c r="GN75">
        <v>5</v>
      </c>
      <c r="GO75">
        <v>4</v>
      </c>
      <c r="GP75">
        <v>4</v>
      </c>
      <c r="GQ75">
        <v>4</v>
      </c>
      <c r="GR75">
        <v>4</v>
      </c>
      <c r="GS75">
        <v>4</v>
      </c>
      <c r="GT75">
        <v>4</v>
      </c>
      <c r="GU75">
        <v>4</v>
      </c>
      <c r="GV75">
        <v>4</v>
      </c>
      <c r="GW75">
        <v>5</v>
      </c>
      <c r="GX75">
        <v>4</v>
      </c>
      <c r="GY75">
        <v>5</v>
      </c>
      <c r="GZ75">
        <v>3</v>
      </c>
      <c r="HA75">
        <v>3</v>
      </c>
      <c r="HB75">
        <v>5</v>
      </c>
      <c r="HC75">
        <v>2</v>
      </c>
      <c r="HD75">
        <v>4</v>
      </c>
      <c r="HE75">
        <v>5</v>
      </c>
      <c r="HF75">
        <v>3</v>
      </c>
      <c r="HG75">
        <v>5</v>
      </c>
      <c r="HH75">
        <v>4</v>
      </c>
      <c r="HI75">
        <v>4</v>
      </c>
      <c r="HJ75">
        <v>2</v>
      </c>
      <c r="HK75">
        <v>5</v>
      </c>
      <c r="HL75">
        <v>4</v>
      </c>
      <c r="HM75">
        <v>3</v>
      </c>
      <c r="HN75">
        <v>4</v>
      </c>
      <c r="HO75">
        <v>3</v>
      </c>
      <c r="HP75">
        <v>5</v>
      </c>
      <c r="HQ75">
        <v>4</v>
      </c>
      <c r="HR75">
        <v>4</v>
      </c>
      <c r="HS75">
        <v>4</v>
      </c>
      <c r="HT75">
        <v>4</v>
      </c>
      <c r="HU75">
        <v>5</v>
      </c>
      <c r="HV75">
        <v>4</v>
      </c>
      <c r="HW75">
        <v>2</v>
      </c>
      <c r="HX75">
        <v>4</v>
      </c>
      <c r="HY75">
        <v>4</v>
      </c>
      <c r="HZ75">
        <v>5</v>
      </c>
      <c r="IA75">
        <v>4</v>
      </c>
      <c r="IB75">
        <v>5</v>
      </c>
      <c r="IC75">
        <v>4</v>
      </c>
      <c r="ID75">
        <v>5</v>
      </c>
      <c r="IE75">
        <v>4</v>
      </c>
      <c r="IF75">
        <v>5</v>
      </c>
      <c r="IG75">
        <v>3</v>
      </c>
      <c r="IH75">
        <v>4</v>
      </c>
      <c r="II75">
        <v>3</v>
      </c>
      <c r="IJ75">
        <v>5</v>
      </c>
      <c r="IK75">
        <v>4</v>
      </c>
      <c r="IL75">
        <v>4</v>
      </c>
      <c r="IM75">
        <v>4</v>
      </c>
      <c r="IN75">
        <v>2</v>
      </c>
      <c r="IO75">
        <v>4</v>
      </c>
      <c r="IP75">
        <v>3</v>
      </c>
      <c r="IQ75">
        <v>4</v>
      </c>
      <c r="IR75">
        <v>3</v>
      </c>
      <c r="IS75">
        <v>3</v>
      </c>
      <c r="IT75">
        <v>4</v>
      </c>
      <c r="IU75">
        <v>4</v>
      </c>
      <c r="IV75">
        <v>5</v>
      </c>
      <c r="IW75">
        <v>4</v>
      </c>
      <c r="IX75">
        <v>4</v>
      </c>
      <c r="IY75">
        <v>3</v>
      </c>
      <c r="IZ75">
        <v>2</v>
      </c>
      <c r="JA75">
        <v>4</v>
      </c>
      <c r="JB75">
        <v>4</v>
      </c>
      <c r="JC75">
        <v>4</v>
      </c>
      <c r="JD75">
        <v>4</v>
      </c>
      <c r="JE75">
        <v>3</v>
      </c>
      <c r="JF75">
        <v>5</v>
      </c>
      <c r="JG75">
        <v>4</v>
      </c>
      <c r="JH75">
        <v>4</v>
      </c>
      <c r="JI75">
        <v>3</v>
      </c>
      <c r="JJ75">
        <v>4</v>
      </c>
      <c r="JL75">
        <f t="shared" si="10"/>
        <v>66</v>
      </c>
      <c r="JM75">
        <f t="shared" si="11"/>
        <v>120</v>
      </c>
      <c r="JN75">
        <f t="shared" si="12"/>
        <v>67</v>
      </c>
      <c r="JO75">
        <f t="shared" si="13"/>
        <v>12</v>
      </c>
      <c r="JP75">
        <f t="shared" si="14"/>
        <v>4</v>
      </c>
    </row>
    <row r="76" spans="1:276">
      <c r="A76" t="s">
        <v>1237</v>
      </c>
      <c r="B76">
        <v>5</v>
      </c>
      <c r="C76">
        <v>4</v>
      </c>
      <c r="D76">
        <v>4</v>
      </c>
      <c r="E76">
        <v>5</v>
      </c>
      <c r="F76">
        <v>5</v>
      </c>
      <c r="G76">
        <v>5</v>
      </c>
      <c r="H76">
        <v>4</v>
      </c>
      <c r="I76">
        <v>4</v>
      </c>
      <c r="J76">
        <v>5</v>
      </c>
      <c r="K76">
        <v>5</v>
      </c>
      <c r="L76">
        <v>5</v>
      </c>
      <c r="M76">
        <v>2</v>
      </c>
      <c r="N76">
        <v>5</v>
      </c>
      <c r="O76">
        <v>2</v>
      </c>
      <c r="P76">
        <v>4</v>
      </c>
      <c r="Q76">
        <v>4</v>
      </c>
      <c r="R76">
        <v>4</v>
      </c>
      <c r="S76">
        <v>5</v>
      </c>
      <c r="T76">
        <v>5</v>
      </c>
      <c r="U76">
        <v>5</v>
      </c>
      <c r="V76">
        <v>3</v>
      </c>
      <c r="W76">
        <v>4</v>
      </c>
      <c r="X76">
        <v>5</v>
      </c>
      <c r="Y76">
        <v>2</v>
      </c>
      <c r="Z76">
        <v>3</v>
      </c>
      <c r="AA76">
        <v>3</v>
      </c>
      <c r="AB76">
        <v>4</v>
      </c>
      <c r="AC76">
        <v>3</v>
      </c>
      <c r="AD76">
        <v>2</v>
      </c>
      <c r="AE76">
        <v>3</v>
      </c>
      <c r="AF76">
        <v>4</v>
      </c>
      <c r="AG76">
        <v>5</v>
      </c>
      <c r="AH76">
        <v>3</v>
      </c>
      <c r="AI76">
        <v>3</v>
      </c>
      <c r="AJ76">
        <v>4</v>
      </c>
      <c r="AK76">
        <v>4</v>
      </c>
      <c r="AL76">
        <v>5</v>
      </c>
      <c r="AM76">
        <v>2</v>
      </c>
      <c r="AN76">
        <v>5</v>
      </c>
      <c r="AO76">
        <v>5</v>
      </c>
      <c r="AP76">
        <v>4</v>
      </c>
      <c r="AQ76">
        <v>4</v>
      </c>
      <c r="AR76">
        <v>4</v>
      </c>
      <c r="AS76">
        <v>5</v>
      </c>
      <c r="AT76">
        <v>4</v>
      </c>
      <c r="AU76">
        <v>4</v>
      </c>
      <c r="AV76">
        <v>3</v>
      </c>
      <c r="AW76">
        <v>4</v>
      </c>
      <c r="AX76">
        <v>3</v>
      </c>
      <c r="AY76">
        <v>4</v>
      </c>
      <c r="AZ76">
        <v>3</v>
      </c>
      <c r="BA76">
        <v>4</v>
      </c>
      <c r="BB76">
        <v>5</v>
      </c>
      <c r="BC76">
        <v>4</v>
      </c>
      <c r="BD76">
        <v>5</v>
      </c>
      <c r="BE76">
        <v>5</v>
      </c>
      <c r="BF76">
        <v>3</v>
      </c>
      <c r="BG76">
        <v>5</v>
      </c>
      <c r="BH76">
        <v>4</v>
      </c>
      <c r="BI76">
        <v>3</v>
      </c>
      <c r="BJ76">
        <v>5</v>
      </c>
      <c r="BK76">
        <v>4</v>
      </c>
      <c r="BL76">
        <v>4</v>
      </c>
      <c r="BM76">
        <v>5</v>
      </c>
      <c r="BN76">
        <v>3</v>
      </c>
      <c r="BO76">
        <v>4</v>
      </c>
      <c r="BP76">
        <v>5</v>
      </c>
      <c r="BQ76">
        <v>5</v>
      </c>
      <c r="BR76">
        <v>4</v>
      </c>
      <c r="BS76">
        <v>3</v>
      </c>
      <c r="BT76">
        <v>4</v>
      </c>
      <c r="BU76">
        <v>5</v>
      </c>
      <c r="BV76">
        <v>5</v>
      </c>
      <c r="BW76">
        <v>4</v>
      </c>
      <c r="BX76">
        <v>2</v>
      </c>
      <c r="BY76">
        <v>4</v>
      </c>
      <c r="BZ76">
        <v>4</v>
      </c>
      <c r="CA76">
        <v>3</v>
      </c>
      <c r="CB76">
        <v>4</v>
      </c>
      <c r="CC76">
        <v>5</v>
      </c>
      <c r="CD76">
        <v>4</v>
      </c>
      <c r="CE76">
        <v>4</v>
      </c>
      <c r="CF76">
        <v>4</v>
      </c>
      <c r="CG76">
        <v>4</v>
      </c>
      <c r="CH76">
        <v>5</v>
      </c>
      <c r="CI76">
        <v>4</v>
      </c>
      <c r="CJ76">
        <v>3</v>
      </c>
      <c r="CK76">
        <v>2</v>
      </c>
      <c r="CL76">
        <v>3</v>
      </c>
      <c r="CM76">
        <v>3</v>
      </c>
      <c r="CN76">
        <v>4</v>
      </c>
      <c r="CO76">
        <v>5</v>
      </c>
      <c r="CP76">
        <v>4</v>
      </c>
      <c r="CQ76">
        <v>4</v>
      </c>
      <c r="CR76">
        <v>3</v>
      </c>
      <c r="CS76">
        <v>4</v>
      </c>
      <c r="CT76">
        <v>4</v>
      </c>
      <c r="CU76">
        <v>3</v>
      </c>
      <c r="CV76">
        <v>4</v>
      </c>
      <c r="CW76">
        <v>2</v>
      </c>
      <c r="CX76">
        <v>3</v>
      </c>
      <c r="CY76">
        <v>5</v>
      </c>
      <c r="CZ76">
        <v>4</v>
      </c>
      <c r="DA76">
        <v>4</v>
      </c>
      <c r="DB76">
        <v>4</v>
      </c>
      <c r="DC76">
        <v>3</v>
      </c>
      <c r="DD76">
        <v>5</v>
      </c>
      <c r="DE76">
        <v>5</v>
      </c>
      <c r="DF76">
        <v>4</v>
      </c>
      <c r="DG76">
        <v>5</v>
      </c>
      <c r="DH76">
        <v>4</v>
      </c>
      <c r="DI76">
        <v>4</v>
      </c>
      <c r="DJ76">
        <v>5</v>
      </c>
      <c r="DK76">
        <v>4</v>
      </c>
      <c r="DL76">
        <v>4</v>
      </c>
      <c r="DM76">
        <v>4</v>
      </c>
      <c r="DN76">
        <v>2</v>
      </c>
      <c r="DO76">
        <v>4</v>
      </c>
      <c r="DP76">
        <v>4</v>
      </c>
      <c r="DQ76">
        <v>2</v>
      </c>
      <c r="DR76">
        <v>3</v>
      </c>
      <c r="DS76">
        <v>5</v>
      </c>
      <c r="DT76">
        <v>4</v>
      </c>
      <c r="DU76">
        <v>5</v>
      </c>
      <c r="DV76">
        <v>3</v>
      </c>
      <c r="DW76">
        <v>3</v>
      </c>
      <c r="DX76">
        <v>4</v>
      </c>
      <c r="DY76">
        <v>3</v>
      </c>
      <c r="DZ76">
        <v>5</v>
      </c>
      <c r="EA76">
        <v>3</v>
      </c>
      <c r="EB76">
        <v>5</v>
      </c>
      <c r="EC76">
        <v>1</v>
      </c>
      <c r="ED76">
        <v>5</v>
      </c>
      <c r="EE76">
        <v>2</v>
      </c>
      <c r="EF76">
        <v>4</v>
      </c>
      <c r="EG76">
        <v>4</v>
      </c>
      <c r="EH76">
        <v>4</v>
      </c>
      <c r="EI76">
        <v>4</v>
      </c>
      <c r="EJ76">
        <v>4</v>
      </c>
      <c r="EK76">
        <v>4</v>
      </c>
      <c r="EL76">
        <v>4</v>
      </c>
      <c r="EM76">
        <v>4</v>
      </c>
      <c r="EN76">
        <v>4</v>
      </c>
      <c r="EO76">
        <v>4</v>
      </c>
      <c r="EP76">
        <v>4</v>
      </c>
      <c r="EQ76">
        <v>2</v>
      </c>
      <c r="ER76">
        <v>2</v>
      </c>
      <c r="ES76">
        <v>4</v>
      </c>
      <c r="ET76">
        <v>4</v>
      </c>
      <c r="EU76">
        <v>2</v>
      </c>
      <c r="EV76">
        <v>3</v>
      </c>
      <c r="EW76">
        <v>4</v>
      </c>
      <c r="EX76">
        <v>5</v>
      </c>
      <c r="EY76">
        <v>3</v>
      </c>
      <c r="EZ76">
        <v>5</v>
      </c>
      <c r="FA76">
        <v>5</v>
      </c>
      <c r="FB76">
        <v>3</v>
      </c>
      <c r="FC76">
        <v>3</v>
      </c>
      <c r="FD76">
        <v>3</v>
      </c>
      <c r="FE76">
        <v>4</v>
      </c>
      <c r="FF76">
        <v>4</v>
      </c>
      <c r="FG76">
        <v>5</v>
      </c>
      <c r="FH76">
        <v>3</v>
      </c>
      <c r="FI76">
        <v>1</v>
      </c>
      <c r="FJ76">
        <v>4</v>
      </c>
      <c r="FK76">
        <v>4</v>
      </c>
      <c r="FL76">
        <v>5</v>
      </c>
      <c r="FM76">
        <v>3</v>
      </c>
      <c r="FN76">
        <v>2</v>
      </c>
      <c r="FO76">
        <v>5</v>
      </c>
      <c r="FP76">
        <v>4</v>
      </c>
      <c r="FQ76">
        <v>3</v>
      </c>
      <c r="FR76">
        <v>2</v>
      </c>
      <c r="FS76">
        <v>4</v>
      </c>
      <c r="FT76">
        <v>5</v>
      </c>
      <c r="FU76">
        <v>4</v>
      </c>
      <c r="FV76">
        <v>4</v>
      </c>
      <c r="FW76">
        <v>2</v>
      </c>
      <c r="FX76">
        <v>4</v>
      </c>
      <c r="FY76">
        <v>4</v>
      </c>
      <c r="FZ76">
        <v>4</v>
      </c>
      <c r="GA76">
        <v>3</v>
      </c>
      <c r="GB76">
        <v>4</v>
      </c>
      <c r="GC76">
        <v>1</v>
      </c>
      <c r="GD76">
        <v>1</v>
      </c>
      <c r="GE76">
        <v>5</v>
      </c>
      <c r="GF76">
        <v>5</v>
      </c>
      <c r="GG76">
        <v>4</v>
      </c>
      <c r="GH76">
        <v>4</v>
      </c>
      <c r="GI76">
        <v>5</v>
      </c>
      <c r="GJ76">
        <v>5</v>
      </c>
      <c r="GK76">
        <v>5</v>
      </c>
      <c r="GL76">
        <v>4</v>
      </c>
      <c r="GM76">
        <v>5</v>
      </c>
      <c r="GN76">
        <v>5</v>
      </c>
      <c r="GO76">
        <v>4</v>
      </c>
      <c r="GP76">
        <v>4</v>
      </c>
      <c r="GQ76">
        <v>4</v>
      </c>
      <c r="GR76">
        <v>3</v>
      </c>
      <c r="GS76">
        <v>4</v>
      </c>
      <c r="GT76">
        <v>3</v>
      </c>
      <c r="GU76">
        <v>4</v>
      </c>
      <c r="GV76">
        <v>4</v>
      </c>
      <c r="GW76">
        <v>4</v>
      </c>
      <c r="GX76">
        <v>4</v>
      </c>
      <c r="GY76">
        <v>5</v>
      </c>
      <c r="GZ76">
        <v>4</v>
      </c>
      <c r="HA76">
        <v>4</v>
      </c>
      <c r="HB76">
        <v>5</v>
      </c>
      <c r="HC76">
        <v>2</v>
      </c>
      <c r="HD76">
        <v>4</v>
      </c>
      <c r="HE76">
        <v>5</v>
      </c>
      <c r="HF76">
        <v>4</v>
      </c>
      <c r="HG76">
        <v>5</v>
      </c>
      <c r="HH76">
        <v>4</v>
      </c>
      <c r="HI76">
        <v>4</v>
      </c>
      <c r="HJ76">
        <v>4</v>
      </c>
      <c r="HK76">
        <v>4</v>
      </c>
      <c r="HL76">
        <v>4</v>
      </c>
      <c r="HM76">
        <v>3</v>
      </c>
      <c r="HN76">
        <v>3</v>
      </c>
      <c r="HO76">
        <v>3</v>
      </c>
      <c r="HP76">
        <v>5</v>
      </c>
      <c r="HQ76">
        <v>4</v>
      </c>
      <c r="HR76">
        <v>4</v>
      </c>
      <c r="HS76">
        <v>4</v>
      </c>
      <c r="HT76">
        <v>5</v>
      </c>
      <c r="HU76">
        <v>5</v>
      </c>
      <c r="HV76">
        <v>4</v>
      </c>
      <c r="HW76">
        <v>3</v>
      </c>
      <c r="HX76">
        <v>4</v>
      </c>
      <c r="HY76">
        <v>4</v>
      </c>
      <c r="HZ76">
        <v>5</v>
      </c>
      <c r="IA76">
        <v>4</v>
      </c>
      <c r="IB76">
        <v>4</v>
      </c>
      <c r="IC76">
        <v>3</v>
      </c>
      <c r="ID76">
        <v>4</v>
      </c>
      <c r="IE76">
        <v>4</v>
      </c>
      <c r="IF76">
        <v>4</v>
      </c>
      <c r="IG76">
        <v>4</v>
      </c>
      <c r="IH76">
        <v>3</v>
      </c>
      <c r="II76">
        <v>5</v>
      </c>
      <c r="IJ76">
        <v>3</v>
      </c>
      <c r="IK76">
        <v>5</v>
      </c>
      <c r="IL76">
        <v>4</v>
      </c>
      <c r="IM76">
        <v>5</v>
      </c>
      <c r="IN76">
        <v>3</v>
      </c>
      <c r="IO76">
        <v>4</v>
      </c>
      <c r="IP76">
        <v>3</v>
      </c>
      <c r="IQ76">
        <v>4</v>
      </c>
      <c r="IR76">
        <v>4</v>
      </c>
      <c r="IS76">
        <v>3</v>
      </c>
      <c r="IT76">
        <v>5</v>
      </c>
      <c r="IU76">
        <v>4</v>
      </c>
      <c r="IV76">
        <v>5</v>
      </c>
      <c r="IW76">
        <v>4</v>
      </c>
      <c r="IX76">
        <v>5</v>
      </c>
      <c r="IY76">
        <v>3</v>
      </c>
      <c r="IZ76">
        <v>2</v>
      </c>
      <c r="JA76">
        <v>5</v>
      </c>
      <c r="JB76">
        <v>4</v>
      </c>
      <c r="JC76">
        <v>4</v>
      </c>
      <c r="JD76">
        <v>4</v>
      </c>
      <c r="JE76">
        <v>3</v>
      </c>
      <c r="JF76">
        <v>4</v>
      </c>
      <c r="JG76">
        <v>5</v>
      </c>
      <c r="JH76">
        <v>4</v>
      </c>
      <c r="JI76">
        <v>4</v>
      </c>
      <c r="JJ76">
        <v>4</v>
      </c>
      <c r="JL76">
        <f t="shared" si="10"/>
        <v>70</v>
      </c>
      <c r="JM76">
        <f t="shared" si="11"/>
        <v>126</v>
      </c>
      <c r="JN76">
        <f t="shared" si="12"/>
        <v>50</v>
      </c>
      <c r="JO76">
        <f t="shared" si="13"/>
        <v>19</v>
      </c>
      <c r="JP76">
        <f t="shared" si="14"/>
        <v>4</v>
      </c>
    </row>
    <row r="77" spans="1:276">
      <c r="A77" t="s">
        <v>1238</v>
      </c>
      <c r="B77">
        <v>5</v>
      </c>
      <c r="C77">
        <v>4</v>
      </c>
      <c r="D77">
        <v>4</v>
      </c>
      <c r="E77">
        <v>5</v>
      </c>
      <c r="F77">
        <v>5</v>
      </c>
      <c r="G77">
        <v>5</v>
      </c>
      <c r="H77">
        <v>4</v>
      </c>
      <c r="I77">
        <v>4</v>
      </c>
      <c r="J77">
        <v>5</v>
      </c>
      <c r="K77">
        <v>5</v>
      </c>
      <c r="L77">
        <v>4</v>
      </c>
      <c r="M77">
        <v>2</v>
      </c>
      <c r="N77">
        <v>3</v>
      </c>
      <c r="O77">
        <v>2</v>
      </c>
      <c r="P77">
        <v>4</v>
      </c>
      <c r="Q77">
        <v>4</v>
      </c>
      <c r="R77">
        <v>4</v>
      </c>
      <c r="S77">
        <v>2</v>
      </c>
      <c r="T77">
        <v>4</v>
      </c>
      <c r="U77">
        <v>5</v>
      </c>
      <c r="V77">
        <v>3</v>
      </c>
      <c r="W77">
        <v>4</v>
      </c>
      <c r="X77">
        <v>4</v>
      </c>
      <c r="Y77">
        <v>2</v>
      </c>
      <c r="Z77">
        <v>3</v>
      </c>
      <c r="AA77">
        <v>3</v>
      </c>
      <c r="AB77">
        <v>4</v>
      </c>
      <c r="AC77">
        <v>3</v>
      </c>
      <c r="AD77">
        <v>3</v>
      </c>
      <c r="AE77">
        <v>5</v>
      </c>
      <c r="AF77">
        <v>3</v>
      </c>
      <c r="AG77">
        <v>4</v>
      </c>
      <c r="AH77">
        <v>5</v>
      </c>
      <c r="AI77">
        <v>5</v>
      </c>
      <c r="AJ77">
        <v>3</v>
      </c>
      <c r="AK77">
        <v>5</v>
      </c>
      <c r="AL77">
        <v>4</v>
      </c>
      <c r="AM77">
        <v>3</v>
      </c>
      <c r="AN77">
        <v>3</v>
      </c>
      <c r="AO77">
        <v>4</v>
      </c>
      <c r="AP77">
        <v>3</v>
      </c>
      <c r="AQ77">
        <v>4</v>
      </c>
      <c r="AR77">
        <v>4</v>
      </c>
      <c r="AS77">
        <v>5</v>
      </c>
      <c r="AT77">
        <v>4</v>
      </c>
      <c r="AU77">
        <v>5</v>
      </c>
      <c r="AV77">
        <v>3</v>
      </c>
      <c r="AW77">
        <v>4</v>
      </c>
      <c r="AX77">
        <v>3</v>
      </c>
      <c r="AY77">
        <v>5</v>
      </c>
      <c r="AZ77">
        <v>3</v>
      </c>
      <c r="BA77">
        <v>5</v>
      </c>
      <c r="BB77">
        <v>5</v>
      </c>
      <c r="BC77">
        <v>5</v>
      </c>
      <c r="BD77">
        <v>5</v>
      </c>
      <c r="BE77">
        <v>4</v>
      </c>
      <c r="BF77">
        <v>3</v>
      </c>
      <c r="BG77">
        <v>5</v>
      </c>
      <c r="BH77">
        <v>4</v>
      </c>
      <c r="BI77">
        <v>4</v>
      </c>
      <c r="BJ77">
        <v>5</v>
      </c>
      <c r="BK77">
        <v>4</v>
      </c>
      <c r="BL77">
        <v>4</v>
      </c>
      <c r="BM77">
        <v>3</v>
      </c>
      <c r="BN77">
        <v>3</v>
      </c>
      <c r="BO77">
        <v>5</v>
      </c>
      <c r="BP77">
        <v>4</v>
      </c>
      <c r="BQ77">
        <v>4</v>
      </c>
      <c r="BR77">
        <v>4</v>
      </c>
      <c r="BS77">
        <v>4</v>
      </c>
      <c r="BT77">
        <v>5</v>
      </c>
      <c r="BU77">
        <v>5</v>
      </c>
      <c r="BV77">
        <v>5</v>
      </c>
      <c r="BW77">
        <v>4</v>
      </c>
      <c r="BX77">
        <v>3</v>
      </c>
      <c r="BY77">
        <v>5</v>
      </c>
      <c r="BZ77">
        <v>4</v>
      </c>
      <c r="CA77">
        <v>5</v>
      </c>
      <c r="CB77">
        <v>4</v>
      </c>
      <c r="CC77">
        <v>5</v>
      </c>
      <c r="CD77">
        <v>4</v>
      </c>
      <c r="CE77">
        <v>4</v>
      </c>
      <c r="CF77">
        <v>3</v>
      </c>
      <c r="CG77">
        <v>3</v>
      </c>
      <c r="CH77">
        <v>5</v>
      </c>
      <c r="CI77">
        <v>4</v>
      </c>
      <c r="CJ77">
        <v>4</v>
      </c>
      <c r="CK77">
        <v>2</v>
      </c>
      <c r="CL77">
        <v>3</v>
      </c>
      <c r="CM77">
        <v>3</v>
      </c>
      <c r="CN77">
        <v>4</v>
      </c>
      <c r="CO77">
        <v>4</v>
      </c>
      <c r="CP77">
        <v>4</v>
      </c>
      <c r="CQ77">
        <v>3</v>
      </c>
      <c r="CR77">
        <v>4</v>
      </c>
      <c r="CS77">
        <v>5</v>
      </c>
      <c r="CT77">
        <v>5</v>
      </c>
      <c r="CU77">
        <v>3</v>
      </c>
      <c r="CV77">
        <v>3</v>
      </c>
      <c r="CW77">
        <v>3</v>
      </c>
      <c r="CX77">
        <v>3</v>
      </c>
      <c r="CY77">
        <v>3</v>
      </c>
      <c r="CZ77">
        <v>5</v>
      </c>
      <c r="DA77">
        <v>3</v>
      </c>
      <c r="DB77">
        <v>4</v>
      </c>
      <c r="DC77">
        <v>3</v>
      </c>
      <c r="DD77">
        <v>5</v>
      </c>
      <c r="DE77">
        <v>3</v>
      </c>
      <c r="DF77">
        <v>3</v>
      </c>
      <c r="DG77">
        <v>5</v>
      </c>
      <c r="DH77">
        <v>3</v>
      </c>
      <c r="DI77">
        <v>4</v>
      </c>
      <c r="DJ77">
        <v>4</v>
      </c>
      <c r="DK77">
        <v>5</v>
      </c>
      <c r="DL77">
        <v>4</v>
      </c>
      <c r="DM77">
        <v>3</v>
      </c>
      <c r="DN77">
        <v>3</v>
      </c>
      <c r="DO77">
        <v>4</v>
      </c>
      <c r="DP77">
        <v>5</v>
      </c>
      <c r="DQ77">
        <v>4</v>
      </c>
      <c r="DR77">
        <v>2</v>
      </c>
      <c r="DS77">
        <v>5</v>
      </c>
      <c r="DT77">
        <v>5</v>
      </c>
      <c r="DU77">
        <v>5</v>
      </c>
      <c r="DV77">
        <v>3</v>
      </c>
      <c r="DW77">
        <v>3</v>
      </c>
      <c r="DX77">
        <v>5</v>
      </c>
      <c r="DY77">
        <v>4</v>
      </c>
      <c r="DZ77">
        <v>4</v>
      </c>
      <c r="EA77">
        <v>4</v>
      </c>
      <c r="EB77">
        <v>4</v>
      </c>
      <c r="EC77">
        <v>1</v>
      </c>
      <c r="ED77">
        <v>2</v>
      </c>
      <c r="EE77">
        <v>3</v>
      </c>
      <c r="EF77">
        <v>3</v>
      </c>
      <c r="EG77">
        <v>3</v>
      </c>
      <c r="EH77">
        <v>4</v>
      </c>
      <c r="EI77">
        <v>4</v>
      </c>
      <c r="EJ77">
        <v>5</v>
      </c>
      <c r="EK77">
        <v>5</v>
      </c>
      <c r="EL77">
        <v>5</v>
      </c>
      <c r="EM77">
        <v>3</v>
      </c>
      <c r="EN77">
        <v>3</v>
      </c>
      <c r="EO77">
        <v>4</v>
      </c>
      <c r="EP77">
        <v>2</v>
      </c>
      <c r="EQ77">
        <v>3</v>
      </c>
      <c r="ER77">
        <v>3</v>
      </c>
      <c r="ES77">
        <v>4</v>
      </c>
      <c r="ET77">
        <v>4</v>
      </c>
      <c r="EU77">
        <v>4</v>
      </c>
      <c r="EV77">
        <v>4</v>
      </c>
      <c r="EW77">
        <v>3</v>
      </c>
      <c r="EX77">
        <v>5</v>
      </c>
      <c r="EY77">
        <v>3</v>
      </c>
      <c r="EZ77">
        <v>5</v>
      </c>
      <c r="FA77">
        <v>5</v>
      </c>
      <c r="FB77">
        <v>3</v>
      </c>
      <c r="FC77">
        <v>4</v>
      </c>
      <c r="FD77">
        <v>4</v>
      </c>
      <c r="FE77">
        <v>4</v>
      </c>
      <c r="FF77">
        <v>4</v>
      </c>
      <c r="FG77">
        <v>5</v>
      </c>
      <c r="FH77">
        <v>3</v>
      </c>
      <c r="FI77">
        <v>2</v>
      </c>
      <c r="FJ77">
        <v>2</v>
      </c>
      <c r="FK77">
        <v>4</v>
      </c>
      <c r="FL77">
        <v>5</v>
      </c>
      <c r="FM77">
        <v>2</v>
      </c>
      <c r="FN77">
        <v>3</v>
      </c>
      <c r="FO77">
        <v>4</v>
      </c>
      <c r="FP77">
        <v>4</v>
      </c>
      <c r="FQ77">
        <v>1</v>
      </c>
      <c r="FR77">
        <v>3</v>
      </c>
      <c r="FS77">
        <v>4</v>
      </c>
      <c r="FT77">
        <v>5</v>
      </c>
      <c r="FU77">
        <v>4</v>
      </c>
      <c r="FV77">
        <v>3</v>
      </c>
      <c r="FW77">
        <v>4</v>
      </c>
      <c r="FX77">
        <v>4</v>
      </c>
      <c r="FY77">
        <v>4</v>
      </c>
      <c r="FZ77">
        <v>3</v>
      </c>
      <c r="GA77">
        <v>3</v>
      </c>
      <c r="GB77">
        <v>4</v>
      </c>
      <c r="GC77">
        <v>3</v>
      </c>
      <c r="GD77">
        <v>3</v>
      </c>
      <c r="GE77">
        <v>5</v>
      </c>
      <c r="GF77">
        <v>3</v>
      </c>
      <c r="GG77">
        <v>5</v>
      </c>
      <c r="GH77">
        <v>4</v>
      </c>
      <c r="GI77">
        <v>5</v>
      </c>
      <c r="GJ77">
        <v>5</v>
      </c>
      <c r="GK77">
        <v>4</v>
      </c>
      <c r="GL77">
        <v>4</v>
      </c>
      <c r="GM77">
        <v>4</v>
      </c>
      <c r="GN77">
        <v>3</v>
      </c>
      <c r="GO77">
        <v>3</v>
      </c>
      <c r="GP77">
        <v>5</v>
      </c>
      <c r="GQ77">
        <v>4</v>
      </c>
      <c r="GR77">
        <v>4</v>
      </c>
      <c r="GS77">
        <v>4</v>
      </c>
      <c r="GT77">
        <v>4</v>
      </c>
      <c r="GU77">
        <v>4</v>
      </c>
      <c r="GV77">
        <v>4</v>
      </c>
      <c r="GW77">
        <v>5</v>
      </c>
      <c r="GX77">
        <v>4</v>
      </c>
      <c r="GY77">
        <v>5</v>
      </c>
      <c r="GZ77">
        <v>4</v>
      </c>
      <c r="HA77">
        <v>4</v>
      </c>
      <c r="HB77">
        <v>2</v>
      </c>
      <c r="HC77">
        <v>2</v>
      </c>
      <c r="HD77">
        <v>4</v>
      </c>
      <c r="HE77">
        <v>5</v>
      </c>
      <c r="HF77">
        <v>3</v>
      </c>
      <c r="HG77">
        <v>4</v>
      </c>
      <c r="HH77">
        <v>4</v>
      </c>
      <c r="HI77">
        <v>4</v>
      </c>
      <c r="HJ77">
        <v>5</v>
      </c>
      <c r="HK77">
        <v>5</v>
      </c>
      <c r="HL77">
        <v>4</v>
      </c>
      <c r="HM77">
        <v>3</v>
      </c>
      <c r="HN77">
        <v>3</v>
      </c>
      <c r="HO77">
        <v>3</v>
      </c>
      <c r="HP77">
        <v>5</v>
      </c>
      <c r="HQ77">
        <v>3</v>
      </c>
      <c r="HR77">
        <v>4</v>
      </c>
      <c r="HS77">
        <v>3</v>
      </c>
      <c r="HT77">
        <v>5</v>
      </c>
      <c r="HU77">
        <v>5</v>
      </c>
      <c r="HV77">
        <v>3</v>
      </c>
      <c r="HW77">
        <v>3</v>
      </c>
      <c r="HX77">
        <v>4</v>
      </c>
      <c r="HY77">
        <v>4</v>
      </c>
      <c r="HZ77">
        <v>2</v>
      </c>
      <c r="IA77">
        <v>4</v>
      </c>
      <c r="IB77">
        <v>4</v>
      </c>
      <c r="IC77">
        <v>4</v>
      </c>
      <c r="ID77">
        <v>5</v>
      </c>
      <c r="IE77">
        <v>4</v>
      </c>
      <c r="IF77">
        <v>4</v>
      </c>
      <c r="IG77">
        <v>4</v>
      </c>
      <c r="IH77">
        <v>3</v>
      </c>
      <c r="II77">
        <v>5</v>
      </c>
      <c r="IJ77">
        <v>3</v>
      </c>
      <c r="IK77">
        <v>4</v>
      </c>
      <c r="IL77">
        <v>3</v>
      </c>
      <c r="IM77">
        <v>4</v>
      </c>
      <c r="IN77">
        <v>3</v>
      </c>
      <c r="IO77">
        <v>3</v>
      </c>
      <c r="IP77">
        <v>3</v>
      </c>
      <c r="IQ77">
        <v>4</v>
      </c>
      <c r="IR77">
        <v>1</v>
      </c>
      <c r="IS77">
        <v>3</v>
      </c>
      <c r="IT77">
        <v>4</v>
      </c>
      <c r="IU77">
        <v>3</v>
      </c>
      <c r="IV77">
        <v>5</v>
      </c>
      <c r="IW77">
        <v>4</v>
      </c>
      <c r="IX77">
        <v>5</v>
      </c>
      <c r="IY77">
        <v>4</v>
      </c>
      <c r="IZ77">
        <v>3</v>
      </c>
      <c r="JA77">
        <v>4</v>
      </c>
      <c r="JB77">
        <v>4</v>
      </c>
      <c r="JC77">
        <v>3</v>
      </c>
      <c r="JD77">
        <v>3</v>
      </c>
      <c r="JE77">
        <v>2</v>
      </c>
      <c r="JF77">
        <v>5</v>
      </c>
      <c r="JG77">
        <v>5</v>
      </c>
      <c r="JH77">
        <v>3</v>
      </c>
      <c r="JI77">
        <v>3</v>
      </c>
      <c r="JJ77">
        <v>4</v>
      </c>
      <c r="JL77">
        <f t="shared" si="10"/>
        <v>67</v>
      </c>
      <c r="JM77">
        <f t="shared" si="11"/>
        <v>105</v>
      </c>
      <c r="JN77">
        <f t="shared" si="12"/>
        <v>79</v>
      </c>
      <c r="JO77">
        <f t="shared" si="13"/>
        <v>15</v>
      </c>
      <c r="JP77">
        <f t="shared" si="14"/>
        <v>3</v>
      </c>
    </row>
    <row r="78" spans="1:276">
      <c r="A78" t="s">
        <v>1239</v>
      </c>
      <c r="B78">
        <v>5</v>
      </c>
      <c r="C78">
        <v>4</v>
      </c>
      <c r="D78">
        <v>4</v>
      </c>
      <c r="E78">
        <v>4</v>
      </c>
      <c r="F78">
        <v>5</v>
      </c>
      <c r="G78">
        <v>5</v>
      </c>
      <c r="H78">
        <v>5</v>
      </c>
      <c r="I78">
        <v>4</v>
      </c>
      <c r="J78">
        <v>5</v>
      </c>
      <c r="K78">
        <v>5</v>
      </c>
      <c r="L78">
        <v>4</v>
      </c>
      <c r="M78">
        <v>3</v>
      </c>
      <c r="N78">
        <v>2</v>
      </c>
      <c r="O78">
        <v>2</v>
      </c>
      <c r="P78">
        <v>5</v>
      </c>
      <c r="Q78">
        <v>4</v>
      </c>
      <c r="R78">
        <v>4</v>
      </c>
      <c r="S78">
        <v>3</v>
      </c>
      <c r="T78">
        <v>4</v>
      </c>
      <c r="U78">
        <v>5</v>
      </c>
      <c r="V78">
        <v>3</v>
      </c>
      <c r="W78">
        <v>4</v>
      </c>
      <c r="X78">
        <v>3</v>
      </c>
      <c r="Y78">
        <v>2</v>
      </c>
      <c r="Z78">
        <v>3</v>
      </c>
      <c r="AA78">
        <v>3</v>
      </c>
      <c r="AB78">
        <v>5</v>
      </c>
      <c r="AC78">
        <v>4</v>
      </c>
      <c r="AD78">
        <v>2</v>
      </c>
      <c r="AE78">
        <v>4</v>
      </c>
      <c r="AF78">
        <v>3</v>
      </c>
      <c r="AG78">
        <v>4</v>
      </c>
      <c r="AH78">
        <v>2</v>
      </c>
      <c r="AI78">
        <v>2</v>
      </c>
      <c r="AJ78">
        <v>4</v>
      </c>
      <c r="AK78">
        <v>4</v>
      </c>
      <c r="AL78">
        <v>4</v>
      </c>
      <c r="AM78">
        <v>3</v>
      </c>
      <c r="AN78">
        <v>5</v>
      </c>
      <c r="AO78">
        <v>4</v>
      </c>
      <c r="AP78">
        <v>4</v>
      </c>
      <c r="AQ78">
        <v>5</v>
      </c>
      <c r="AR78">
        <v>4</v>
      </c>
      <c r="AS78">
        <v>5</v>
      </c>
      <c r="AT78">
        <v>4</v>
      </c>
      <c r="AU78">
        <v>5</v>
      </c>
      <c r="AV78">
        <v>4</v>
      </c>
      <c r="AW78">
        <v>4</v>
      </c>
      <c r="AX78">
        <v>3</v>
      </c>
      <c r="AY78">
        <v>5</v>
      </c>
      <c r="AZ78">
        <v>3</v>
      </c>
      <c r="BA78">
        <v>5</v>
      </c>
      <c r="BB78">
        <v>5</v>
      </c>
      <c r="BC78">
        <v>5</v>
      </c>
      <c r="BD78">
        <v>5</v>
      </c>
      <c r="BE78">
        <v>3</v>
      </c>
      <c r="BF78">
        <v>3</v>
      </c>
      <c r="BG78">
        <v>4</v>
      </c>
      <c r="BH78">
        <v>4</v>
      </c>
      <c r="BI78">
        <v>2</v>
      </c>
      <c r="BJ78">
        <v>5</v>
      </c>
      <c r="BK78">
        <v>5</v>
      </c>
      <c r="BL78">
        <v>5</v>
      </c>
      <c r="BM78">
        <v>3</v>
      </c>
      <c r="BN78">
        <v>4</v>
      </c>
      <c r="BO78">
        <v>5</v>
      </c>
      <c r="BP78">
        <v>5</v>
      </c>
      <c r="BQ78">
        <v>5</v>
      </c>
      <c r="BR78">
        <v>4</v>
      </c>
      <c r="BS78">
        <v>3</v>
      </c>
      <c r="BT78">
        <v>4</v>
      </c>
      <c r="BU78">
        <v>5</v>
      </c>
      <c r="BV78">
        <v>3</v>
      </c>
      <c r="BW78">
        <v>4</v>
      </c>
      <c r="BX78">
        <v>3</v>
      </c>
      <c r="BY78">
        <v>5</v>
      </c>
      <c r="BZ78">
        <v>4</v>
      </c>
      <c r="CA78">
        <v>4</v>
      </c>
      <c r="CB78">
        <v>4</v>
      </c>
      <c r="CC78">
        <v>5</v>
      </c>
      <c r="CD78">
        <v>3</v>
      </c>
      <c r="CE78">
        <v>4</v>
      </c>
      <c r="CF78">
        <v>4</v>
      </c>
      <c r="CG78">
        <v>5</v>
      </c>
      <c r="CH78">
        <v>4</v>
      </c>
      <c r="CI78">
        <v>5</v>
      </c>
      <c r="CJ78">
        <v>4</v>
      </c>
      <c r="CK78">
        <v>3</v>
      </c>
      <c r="CL78">
        <v>4</v>
      </c>
      <c r="CM78">
        <v>4</v>
      </c>
      <c r="CN78">
        <v>4</v>
      </c>
      <c r="CO78">
        <v>4</v>
      </c>
      <c r="CP78">
        <v>4</v>
      </c>
      <c r="CQ78">
        <v>4</v>
      </c>
      <c r="CR78">
        <v>5</v>
      </c>
      <c r="CS78">
        <v>5</v>
      </c>
      <c r="CT78">
        <v>5</v>
      </c>
      <c r="CU78">
        <v>3</v>
      </c>
      <c r="CV78">
        <v>3</v>
      </c>
      <c r="CW78">
        <v>4</v>
      </c>
      <c r="CX78">
        <v>3</v>
      </c>
      <c r="CY78">
        <v>5</v>
      </c>
      <c r="CZ78">
        <v>4</v>
      </c>
      <c r="DA78">
        <v>3</v>
      </c>
      <c r="DB78">
        <v>5</v>
      </c>
      <c r="DC78">
        <v>4</v>
      </c>
      <c r="DD78">
        <v>5</v>
      </c>
      <c r="DE78">
        <v>4</v>
      </c>
      <c r="DF78">
        <v>3</v>
      </c>
      <c r="DG78">
        <v>5</v>
      </c>
      <c r="DH78">
        <v>4</v>
      </c>
      <c r="DI78">
        <v>4</v>
      </c>
      <c r="DJ78">
        <v>5</v>
      </c>
      <c r="DK78">
        <v>4</v>
      </c>
      <c r="DL78">
        <v>4</v>
      </c>
      <c r="DM78">
        <v>2</v>
      </c>
      <c r="DN78">
        <v>2</v>
      </c>
      <c r="DO78">
        <v>5</v>
      </c>
      <c r="DP78">
        <v>5</v>
      </c>
      <c r="DQ78">
        <v>5</v>
      </c>
      <c r="DR78">
        <v>3</v>
      </c>
      <c r="DS78">
        <v>5</v>
      </c>
      <c r="DT78">
        <v>4</v>
      </c>
      <c r="DU78">
        <v>5</v>
      </c>
      <c r="DV78">
        <v>3</v>
      </c>
      <c r="DW78">
        <v>4</v>
      </c>
      <c r="DX78">
        <v>4</v>
      </c>
      <c r="DY78">
        <v>4</v>
      </c>
      <c r="DZ78">
        <v>4</v>
      </c>
      <c r="EA78">
        <v>4</v>
      </c>
      <c r="EB78">
        <v>5</v>
      </c>
      <c r="EC78">
        <v>2</v>
      </c>
      <c r="ED78">
        <v>5</v>
      </c>
      <c r="EE78">
        <v>3</v>
      </c>
      <c r="EF78">
        <v>3</v>
      </c>
      <c r="EG78">
        <v>4</v>
      </c>
      <c r="EH78">
        <v>2</v>
      </c>
      <c r="EI78">
        <v>3</v>
      </c>
      <c r="EJ78">
        <v>5</v>
      </c>
      <c r="EK78">
        <v>4</v>
      </c>
      <c r="EL78">
        <v>4</v>
      </c>
      <c r="EM78">
        <v>3</v>
      </c>
      <c r="EN78">
        <v>3</v>
      </c>
      <c r="EO78">
        <v>4</v>
      </c>
      <c r="EP78">
        <v>1</v>
      </c>
      <c r="EQ78">
        <v>3</v>
      </c>
      <c r="ER78">
        <v>3</v>
      </c>
      <c r="ES78">
        <v>5</v>
      </c>
      <c r="ET78">
        <v>5</v>
      </c>
      <c r="EU78">
        <v>3</v>
      </c>
      <c r="EV78">
        <v>3</v>
      </c>
      <c r="EW78">
        <v>4</v>
      </c>
      <c r="EX78">
        <v>5</v>
      </c>
      <c r="EY78">
        <v>3</v>
      </c>
      <c r="EZ78">
        <v>5</v>
      </c>
      <c r="FA78">
        <v>4</v>
      </c>
      <c r="FB78">
        <v>3</v>
      </c>
      <c r="FC78">
        <v>4</v>
      </c>
      <c r="FD78">
        <v>4</v>
      </c>
      <c r="FE78">
        <v>4</v>
      </c>
      <c r="FF78">
        <v>4</v>
      </c>
      <c r="FG78">
        <v>5</v>
      </c>
      <c r="FH78">
        <v>3</v>
      </c>
      <c r="FI78">
        <v>1</v>
      </c>
      <c r="FJ78">
        <v>3</v>
      </c>
      <c r="FK78">
        <v>3</v>
      </c>
      <c r="FL78">
        <v>4</v>
      </c>
      <c r="FM78">
        <v>4</v>
      </c>
      <c r="FN78">
        <v>3</v>
      </c>
      <c r="FO78">
        <v>4</v>
      </c>
      <c r="FP78">
        <v>4</v>
      </c>
      <c r="FQ78">
        <v>1</v>
      </c>
      <c r="FR78">
        <v>2</v>
      </c>
      <c r="FS78">
        <v>4</v>
      </c>
      <c r="FT78">
        <v>3</v>
      </c>
      <c r="FU78">
        <v>4</v>
      </c>
      <c r="FV78">
        <v>3</v>
      </c>
      <c r="FW78">
        <v>4</v>
      </c>
      <c r="FX78">
        <v>4</v>
      </c>
      <c r="FY78">
        <v>5</v>
      </c>
      <c r="FZ78">
        <v>3</v>
      </c>
      <c r="GA78">
        <v>3</v>
      </c>
      <c r="GB78">
        <v>3</v>
      </c>
      <c r="GC78">
        <v>3</v>
      </c>
      <c r="GD78">
        <v>3</v>
      </c>
      <c r="GE78">
        <v>5</v>
      </c>
      <c r="GF78">
        <v>5</v>
      </c>
      <c r="GG78">
        <v>3</v>
      </c>
      <c r="GH78">
        <v>4</v>
      </c>
      <c r="GI78">
        <v>3</v>
      </c>
      <c r="GJ78">
        <v>4</v>
      </c>
      <c r="GK78">
        <v>4</v>
      </c>
      <c r="GL78">
        <v>4</v>
      </c>
      <c r="GM78">
        <v>5</v>
      </c>
      <c r="GN78">
        <v>3</v>
      </c>
      <c r="GO78">
        <v>4</v>
      </c>
      <c r="GP78">
        <v>5</v>
      </c>
      <c r="GQ78">
        <v>3</v>
      </c>
      <c r="GR78">
        <v>2</v>
      </c>
      <c r="GS78">
        <v>4</v>
      </c>
      <c r="GT78">
        <v>4</v>
      </c>
      <c r="GU78">
        <v>3</v>
      </c>
      <c r="GV78">
        <v>4</v>
      </c>
      <c r="GW78">
        <v>5</v>
      </c>
      <c r="GX78">
        <v>4</v>
      </c>
      <c r="GY78">
        <v>4</v>
      </c>
      <c r="GZ78">
        <v>3</v>
      </c>
      <c r="HA78">
        <v>4</v>
      </c>
      <c r="HB78">
        <v>2</v>
      </c>
      <c r="HC78">
        <v>3</v>
      </c>
      <c r="HD78">
        <v>4</v>
      </c>
      <c r="HE78">
        <v>5</v>
      </c>
      <c r="HF78">
        <v>3</v>
      </c>
      <c r="HG78">
        <v>4</v>
      </c>
      <c r="HH78">
        <v>4</v>
      </c>
      <c r="HI78">
        <v>2</v>
      </c>
      <c r="HJ78">
        <v>3</v>
      </c>
      <c r="HK78">
        <v>5</v>
      </c>
      <c r="HL78">
        <v>3</v>
      </c>
      <c r="HM78">
        <v>2</v>
      </c>
      <c r="HN78">
        <v>3</v>
      </c>
      <c r="HO78">
        <v>3</v>
      </c>
      <c r="HP78">
        <v>5</v>
      </c>
      <c r="HQ78">
        <v>4</v>
      </c>
      <c r="HR78">
        <v>4</v>
      </c>
      <c r="HS78">
        <v>3</v>
      </c>
      <c r="HT78">
        <v>5</v>
      </c>
      <c r="HU78">
        <v>5</v>
      </c>
      <c r="HV78">
        <v>5</v>
      </c>
      <c r="HW78">
        <v>3</v>
      </c>
      <c r="HX78">
        <v>4</v>
      </c>
      <c r="HY78">
        <v>5</v>
      </c>
      <c r="HZ78">
        <v>5</v>
      </c>
      <c r="IA78">
        <v>4</v>
      </c>
      <c r="IB78">
        <v>3</v>
      </c>
      <c r="IC78">
        <v>4</v>
      </c>
      <c r="ID78">
        <v>5</v>
      </c>
      <c r="IE78">
        <v>5</v>
      </c>
      <c r="IF78">
        <v>4</v>
      </c>
      <c r="IG78">
        <v>4</v>
      </c>
      <c r="IH78">
        <v>3</v>
      </c>
      <c r="II78">
        <v>5</v>
      </c>
      <c r="IJ78">
        <v>3</v>
      </c>
      <c r="IK78">
        <v>5</v>
      </c>
      <c r="IL78">
        <v>4</v>
      </c>
      <c r="IM78">
        <v>5</v>
      </c>
      <c r="IN78">
        <v>4</v>
      </c>
      <c r="IO78">
        <v>2</v>
      </c>
      <c r="IP78">
        <v>3</v>
      </c>
      <c r="IQ78">
        <v>4</v>
      </c>
      <c r="IR78">
        <v>4</v>
      </c>
      <c r="IS78">
        <v>4</v>
      </c>
      <c r="IT78">
        <v>3</v>
      </c>
      <c r="IU78">
        <v>4</v>
      </c>
      <c r="IV78">
        <v>5</v>
      </c>
      <c r="IW78">
        <v>4</v>
      </c>
      <c r="IX78">
        <v>4</v>
      </c>
      <c r="IY78">
        <v>4</v>
      </c>
      <c r="IZ78">
        <v>3</v>
      </c>
      <c r="JA78">
        <v>4</v>
      </c>
      <c r="JB78">
        <v>4</v>
      </c>
      <c r="JC78">
        <v>3</v>
      </c>
      <c r="JD78">
        <v>3</v>
      </c>
      <c r="JE78">
        <v>2</v>
      </c>
      <c r="JF78">
        <v>5</v>
      </c>
      <c r="JG78">
        <v>5</v>
      </c>
      <c r="JH78">
        <v>3</v>
      </c>
      <c r="JI78">
        <v>2</v>
      </c>
      <c r="JJ78">
        <v>4</v>
      </c>
      <c r="JL78">
        <f t="shared" si="10"/>
        <v>72</v>
      </c>
      <c r="JM78">
        <f t="shared" si="11"/>
        <v>105</v>
      </c>
      <c r="JN78">
        <f t="shared" si="12"/>
        <v>70</v>
      </c>
      <c r="JO78">
        <f t="shared" si="13"/>
        <v>19</v>
      </c>
      <c r="JP78">
        <f t="shared" si="14"/>
        <v>3</v>
      </c>
    </row>
    <row r="79" spans="1:276">
      <c r="A79" t="s">
        <v>1240</v>
      </c>
      <c r="B79">
        <v>5</v>
      </c>
      <c r="C79">
        <v>4</v>
      </c>
      <c r="D79">
        <v>4</v>
      </c>
      <c r="E79">
        <v>4</v>
      </c>
      <c r="F79">
        <v>5</v>
      </c>
      <c r="G79">
        <v>5</v>
      </c>
      <c r="H79">
        <v>3</v>
      </c>
      <c r="I79">
        <v>4</v>
      </c>
      <c r="J79">
        <v>5</v>
      </c>
      <c r="K79">
        <v>5</v>
      </c>
      <c r="L79">
        <v>4</v>
      </c>
      <c r="M79">
        <v>2</v>
      </c>
      <c r="N79">
        <v>4</v>
      </c>
      <c r="O79">
        <v>5</v>
      </c>
      <c r="P79">
        <v>4</v>
      </c>
      <c r="Q79">
        <v>5</v>
      </c>
      <c r="R79">
        <v>3</v>
      </c>
      <c r="S79">
        <v>2</v>
      </c>
      <c r="T79">
        <v>5</v>
      </c>
      <c r="U79">
        <v>5</v>
      </c>
      <c r="V79">
        <v>3</v>
      </c>
      <c r="W79">
        <v>4</v>
      </c>
      <c r="X79">
        <v>4</v>
      </c>
      <c r="Y79">
        <v>3</v>
      </c>
      <c r="Z79">
        <v>3</v>
      </c>
      <c r="AA79">
        <v>3</v>
      </c>
      <c r="AB79">
        <v>5</v>
      </c>
      <c r="AC79">
        <v>4</v>
      </c>
      <c r="AD79">
        <v>3</v>
      </c>
      <c r="AE79">
        <v>5</v>
      </c>
      <c r="AF79">
        <v>4</v>
      </c>
      <c r="AG79">
        <v>4</v>
      </c>
      <c r="AH79">
        <v>4</v>
      </c>
      <c r="AI79">
        <v>4</v>
      </c>
      <c r="AJ79">
        <v>4</v>
      </c>
      <c r="AK79">
        <v>5</v>
      </c>
      <c r="AL79">
        <v>4</v>
      </c>
      <c r="AM79">
        <v>3</v>
      </c>
      <c r="AN79">
        <v>4</v>
      </c>
      <c r="AO79">
        <v>3</v>
      </c>
      <c r="AP79">
        <v>4</v>
      </c>
      <c r="AQ79">
        <v>3</v>
      </c>
      <c r="AR79">
        <v>3</v>
      </c>
      <c r="AS79">
        <v>5</v>
      </c>
      <c r="AT79">
        <v>4</v>
      </c>
      <c r="AU79">
        <v>4</v>
      </c>
      <c r="AV79">
        <v>3</v>
      </c>
      <c r="AW79">
        <v>5</v>
      </c>
      <c r="AX79">
        <v>4</v>
      </c>
      <c r="AY79">
        <v>5</v>
      </c>
      <c r="AZ79">
        <v>3</v>
      </c>
      <c r="BA79">
        <v>4</v>
      </c>
      <c r="BB79">
        <v>5</v>
      </c>
      <c r="BC79">
        <v>4</v>
      </c>
      <c r="BD79">
        <v>3</v>
      </c>
      <c r="BE79">
        <v>4</v>
      </c>
      <c r="BF79">
        <v>3</v>
      </c>
      <c r="BG79">
        <v>4</v>
      </c>
      <c r="BH79">
        <v>4</v>
      </c>
      <c r="BI79">
        <v>3</v>
      </c>
      <c r="BJ79">
        <v>5</v>
      </c>
      <c r="BK79">
        <v>3</v>
      </c>
      <c r="BL79">
        <v>4</v>
      </c>
      <c r="BM79">
        <v>3</v>
      </c>
      <c r="BN79">
        <v>3</v>
      </c>
      <c r="BO79">
        <v>4</v>
      </c>
      <c r="BP79">
        <v>4</v>
      </c>
      <c r="BQ79">
        <v>4</v>
      </c>
      <c r="BR79">
        <v>3</v>
      </c>
      <c r="BS79">
        <v>2</v>
      </c>
      <c r="BT79">
        <v>3</v>
      </c>
      <c r="BU79">
        <v>5</v>
      </c>
      <c r="BV79">
        <v>3</v>
      </c>
      <c r="BW79">
        <v>4</v>
      </c>
      <c r="BX79">
        <v>3</v>
      </c>
      <c r="BY79">
        <v>4</v>
      </c>
      <c r="BZ79">
        <v>4</v>
      </c>
      <c r="CA79">
        <v>4</v>
      </c>
      <c r="CB79">
        <v>4</v>
      </c>
      <c r="CC79">
        <v>5</v>
      </c>
      <c r="CD79">
        <v>4</v>
      </c>
      <c r="CE79">
        <v>3</v>
      </c>
      <c r="CF79">
        <v>4</v>
      </c>
      <c r="CG79">
        <v>4</v>
      </c>
      <c r="CH79">
        <v>4</v>
      </c>
      <c r="CI79">
        <v>5</v>
      </c>
      <c r="CJ79">
        <v>5</v>
      </c>
      <c r="CK79">
        <v>2</v>
      </c>
      <c r="CL79">
        <v>4</v>
      </c>
      <c r="CM79">
        <v>4</v>
      </c>
      <c r="CN79">
        <v>4</v>
      </c>
      <c r="CO79">
        <v>5</v>
      </c>
      <c r="CP79">
        <v>3</v>
      </c>
      <c r="CQ79">
        <v>3</v>
      </c>
      <c r="CR79">
        <v>4</v>
      </c>
      <c r="CS79">
        <v>4</v>
      </c>
      <c r="CT79">
        <v>5</v>
      </c>
      <c r="CU79">
        <v>3</v>
      </c>
      <c r="CV79">
        <v>4</v>
      </c>
      <c r="CW79">
        <v>3</v>
      </c>
      <c r="CX79">
        <v>3</v>
      </c>
      <c r="CY79">
        <v>5</v>
      </c>
      <c r="CZ79">
        <v>5</v>
      </c>
      <c r="DA79">
        <v>3</v>
      </c>
      <c r="DB79">
        <v>5</v>
      </c>
      <c r="DC79">
        <v>3</v>
      </c>
      <c r="DD79">
        <v>5</v>
      </c>
      <c r="DE79">
        <v>4</v>
      </c>
      <c r="DF79">
        <v>3</v>
      </c>
      <c r="DG79">
        <v>4</v>
      </c>
      <c r="DH79">
        <v>3</v>
      </c>
      <c r="DI79">
        <v>4</v>
      </c>
      <c r="DJ79">
        <v>5</v>
      </c>
      <c r="DK79">
        <v>5</v>
      </c>
      <c r="DL79">
        <v>4</v>
      </c>
      <c r="DM79">
        <v>3</v>
      </c>
      <c r="DN79">
        <v>3</v>
      </c>
      <c r="DO79">
        <v>5</v>
      </c>
      <c r="DP79">
        <v>5</v>
      </c>
      <c r="DQ79">
        <v>4</v>
      </c>
      <c r="DR79">
        <v>2</v>
      </c>
      <c r="DS79">
        <v>5</v>
      </c>
      <c r="DT79">
        <v>1</v>
      </c>
      <c r="DU79">
        <v>5</v>
      </c>
      <c r="DV79">
        <v>3</v>
      </c>
      <c r="DW79">
        <v>3</v>
      </c>
      <c r="DX79">
        <v>4</v>
      </c>
      <c r="DY79">
        <v>3</v>
      </c>
      <c r="DZ79">
        <v>5</v>
      </c>
      <c r="EA79">
        <v>4</v>
      </c>
      <c r="EB79">
        <v>4</v>
      </c>
      <c r="EC79">
        <v>3</v>
      </c>
      <c r="ED79">
        <v>3</v>
      </c>
      <c r="EE79">
        <v>3</v>
      </c>
      <c r="EF79">
        <v>3</v>
      </c>
      <c r="EG79">
        <v>3</v>
      </c>
      <c r="EH79">
        <v>3</v>
      </c>
      <c r="EI79">
        <v>3</v>
      </c>
      <c r="EJ79">
        <v>5</v>
      </c>
      <c r="EK79">
        <v>5</v>
      </c>
      <c r="EL79">
        <v>4</v>
      </c>
      <c r="EM79">
        <v>4</v>
      </c>
      <c r="EN79">
        <v>3</v>
      </c>
      <c r="EO79">
        <v>4</v>
      </c>
      <c r="EP79">
        <v>2</v>
      </c>
      <c r="EQ79">
        <v>3</v>
      </c>
      <c r="ER79">
        <v>3</v>
      </c>
      <c r="ES79">
        <v>4</v>
      </c>
      <c r="ET79">
        <v>5</v>
      </c>
      <c r="EU79">
        <v>4</v>
      </c>
      <c r="EV79">
        <v>3</v>
      </c>
      <c r="EW79">
        <v>3</v>
      </c>
      <c r="EX79">
        <v>5</v>
      </c>
      <c r="EY79">
        <v>3</v>
      </c>
      <c r="EZ79">
        <v>5</v>
      </c>
      <c r="FA79">
        <v>4</v>
      </c>
      <c r="FB79">
        <v>3</v>
      </c>
      <c r="FC79">
        <v>2</v>
      </c>
      <c r="FD79">
        <v>3</v>
      </c>
      <c r="FE79">
        <v>4</v>
      </c>
      <c r="FF79">
        <v>4</v>
      </c>
      <c r="FG79">
        <v>5</v>
      </c>
      <c r="FH79">
        <v>3</v>
      </c>
      <c r="FI79">
        <v>1</v>
      </c>
      <c r="FJ79">
        <v>3</v>
      </c>
      <c r="FK79">
        <v>5</v>
      </c>
      <c r="FL79">
        <v>4</v>
      </c>
      <c r="FM79">
        <v>3</v>
      </c>
      <c r="FN79">
        <v>3</v>
      </c>
      <c r="FO79">
        <v>5</v>
      </c>
      <c r="FP79">
        <v>4</v>
      </c>
      <c r="FQ79">
        <v>1</v>
      </c>
      <c r="FR79">
        <v>2</v>
      </c>
      <c r="FS79">
        <v>4</v>
      </c>
      <c r="FT79">
        <v>3</v>
      </c>
      <c r="FU79">
        <v>4</v>
      </c>
      <c r="FV79">
        <v>2</v>
      </c>
      <c r="FW79">
        <v>3</v>
      </c>
      <c r="FX79">
        <v>4</v>
      </c>
      <c r="FY79">
        <v>4</v>
      </c>
      <c r="FZ79">
        <v>4</v>
      </c>
      <c r="GA79">
        <v>3</v>
      </c>
      <c r="GB79">
        <v>4</v>
      </c>
      <c r="GC79">
        <v>2</v>
      </c>
      <c r="GD79">
        <v>2</v>
      </c>
      <c r="GE79">
        <v>5</v>
      </c>
      <c r="GF79">
        <v>3</v>
      </c>
      <c r="GG79">
        <v>5</v>
      </c>
      <c r="GH79">
        <v>4</v>
      </c>
      <c r="GI79">
        <v>4</v>
      </c>
      <c r="GJ79">
        <v>5</v>
      </c>
      <c r="GK79">
        <v>4</v>
      </c>
      <c r="GL79">
        <v>4</v>
      </c>
      <c r="GM79">
        <v>5</v>
      </c>
      <c r="GN79">
        <v>3</v>
      </c>
      <c r="GO79">
        <v>3</v>
      </c>
      <c r="GP79">
        <v>5</v>
      </c>
      <c r="GQ79">
        <v>3</v>
      </c>
      <c r="GR79">
        <v>4</v>
      </c>
      <c r="GS79">
        <v>4</v>
      </c>
      <c r="GT79">
        <v>4</v>
      </c>
      <c r="GU79">
        <v>3</v>
      </c>
      <c r="GV79">
        <v>4</v>
      </c>
      <c r="GW79">
        <v>4</v>
      </c>
      <c r="GX79">
        <v>4</v>
      </c>
      <c r="GY79">
        <v>4</v>
      </c>
      <c r="GZ79">
        <v>3</v>
      </c>
      <c r="HA79">
        <v>4</v>
      </c>
      <c r="HB79">
        <v>5</v>
      </c>
      <c r="HC79">
        <v>2</v>
      </c>
      <c r="HD79">
        <v>4</v>
      </c>
      <c r="HE79">
        <v>5</v>
      </c>
      <c r="HF79">
        <v>3</v>
      </c>
      <c r="HG79">
        <v>5</v>
      </c>
      <c r="HH79">
        <v>4</v>
      </c>
      <c r="HI79">
        <v>4</v>
      </c>
      <c r="HJ79">
        <v>4</v>
      </c>
      <c r="HK79">
        <v>4</v>
      </c>
      <c r="HL79">
        <v>4</v>
      </c>
      <c r="HM79">
        <v>4</v>
      </c>
      <c r="HN79">
        <v>4</v>
      </c>
      <c r="HO79">
        <v>3</v>
      </c>
      <c r="HP79">
        <v>5</v>
      </c>
      <c r="HQ79">
        <v>4</v>
      </c>
      <c r="HR79">
        <v>4</v>
      </c>
      <c r="HS79">
        <v>3</v>
      </c>
      <c r="HT79">
        <v>4</v>
      </c>
      <c r="HU79">
        <v>5</v>
      </c>
      <c r="HV79">
        <v>3</v>
      </c>
      <c r="HW79">
        <v>3</v>
      </c>
      <c r="HX79">
        <v>4</v>
      </c>
      <c r="HY79">
        <v>4</v>
      </c>
      <c r="HZ79">
        <v>5</v>
      </c>
      <c r="IA79">
        <v>4</v>
      </c>
      <c r="IB79">
        <v>4</v>
      </c>
      <c r="IC79">
        <v>4</v>
      </c>
      <c r="ID79">
        <v>5</v>
      </c>
      <c r="IE79">
        <v>5</v>
      </c>
      <c r="IF79">
        <v>4</v>
      </c>
      <c r="IG79">
        <v>4</v>
      </c>
      <c r="IH79">
        <v>4</v>
      </c>
      <c r="II79">
        <v>3</v>
      </c>
      <c r="IJ79">
        <v>2</v>
      </c>
      <c r="IK79">
        <v>5</v>
      </c>
      <c r="IL79">
        <v>3</v>
      </c>
      <c r="IM79">
        <v>4</v>
      </c>
      <c r="IN79">
        <v>4</v>
      </c>
      <c r="IO79">
        <v>3</v>
      </c>
      <c r="IP79">
        <v>2</v>
      </c>
      <c r="IQ79">
        <v>4</v>
      </c>
      <c r="IR79">
        <v>3</v>
      </c>
      <c r="IS79">
        <v>4</v>
      </c>
      <c r="IT79">
        <v>2</v>
      </c>
      <c r="IU79">
        <v>3</v>
      </c>
      <c r="IV79">
        <v>5</v>
      </c>
      <c r="IW79">
        <v>4</v>
      </c>
      <c r="IX79">
        <v>5</v>
      </c>
      <c r="IY79">
        <v>4</v>
      </c>
      <c r="IZ79">
        <v>3</v>
      </c>
      <c r="JA79">
        <v>4</v>
      </c>
      <c r="JB79">
        <v>4</v>
      </c>
      <c r="JC79">
        <v>4</v>
      </c>
      <c r="JD79">
        <v>3</v>
      </c>
      <c r="JE79">
        <v>2</v>
      </c>
      <c r="JF79">
        <v>5</v>
      </c>
      <c r="JG79">
        <v>5</v>
      </c>
      <c r="JH79">
        <v>3</v>
      </c>
      <c r="JI79">
        <v>3</v>
      </c>
      <c r="JJ79">
        <v>4</v>
      </c>
      <c r="JL79">
        <f t="shared" si="10"/>
        <v>60</v>
      </c>
      <c r="JM79">
        <f t="shared" si="11"/>
        <v>110</v>
      </c>
      <c r="JN79">
        <f t="shared" si="12"/>
        <v>80</v>
      </c>
      <c r="JO79">
        <f t="shared" si="13"/>
        <v>16</v>
      </c>
      <c r="JP79">
        <f t="shared" si="14"/>
        <v>3</v>
      </c>
    </row>
    <row r="80" spans="1:276">
      <c r="A80" t="s">
        <v>1241</v>
      </c>
      <c r="B80">
        <v>5</v>
      </c>
      <c r="C80">
        <v>4</v>
      </c>
      <c r="D80">
        <v>4</v>
      </c>
      <c r="E80">
        <v>4</v>
      </c>
      <c r="F80">
        <v>5</v>
      </c>
      <c r="G80">
        <v>5</v>
      </c>
      <c r="H80">
        <v>4</v>
      </c>
      <c r="I80">
        <v>4</v>
      </c>
      <c r="J80">
        <v>5</v>
      </c>
      <c r="K80">
        <v>3</v>
      </c>
      <c r="L80">
        <v>5</v>
      </c>
      <c r="M80">
        <v>2</v>
      </c>
      <c r="N80">
        <v>2</v>
      </c>
      <c r="O80">
        <v>3</v>
      </c>
      <c r="P80">
        <v>5</v>
      </c>
      <c r="Q80">
        <v>4</v>
      </c>
      <c r="R80">
        <v>3</v>
      </c>
      <c r="S80">
        <v>4</v>
      </c>
      <c r="T80">
        <v>3</v>
      </c>
      <c r="U80">
        <v>5</v>
      </c>
      <c r="V80">
        <v>2</v>
      </c>
      <c r="W80">
        <v>4</v>
      </c>
      <c r="X80">
        <v>5</v>
      </c>
      <c r="Y80">
        <v>2</v>
      </c>
      <c r="Z80">
        <v>2</v>
      </c>
      <c r="AA80">
        <v>3</v>
      </c>
      <c r="AB80">
        <v>5</v>
      </c>
      <c r="AC80">
        <v>4</v>
      </c>
      <c r="AD80">
        <v>3</v>
      </c>
      <c r="AE80">
        <v>2</v>
      </c>
      <c r="AF80">
        <v>3</v>
      </c>
      <c r="AG80">
        <v>4</v>
      </c>
      <c r="AH80">
        <v>3</v>
      </c>
      <c r="AI80">
        <v>3</v>
      </c>
      <c r="AJ80">
        <v>3</v>
      </c>
      <c r="AK80">
        <v>4</v>
      </c>
      <c r="AL80">
        <v>5</v>
      </c>
      <c r="AM80">
        <v>3</v>
      </c>
      <c r="AN80">
        <v>4</v>
      </c>
      <c r="AO80">
        <v>3</v>
      </c>
      <c r="AP80">
        <v>4</v>
      </c>
      <c r="AQ80">
        <v>5</v>
      </c>
      <c r="AR80">
        <v>3</v>
      </c>
      <c r="AS80">
        <v>5</v>
      </c>
      <c r="AT80">
        <v>5</v>
      </c>
      <c r="AU80">
        <v>3</v>
      </c>
      <c r="AV80">
        <v>5</v>
      </c>
      <c r="AW80">
        <v>5</v>
      </c>
      <c r="AX80">
        <v>3</v>
      </c>
      <c r="AY80">
        <v>5</v>
      </c>
      <c r="AZ80">
        <v>3</v>
      </c>
      <c r="BA80">
        <v>3</v>
      </c>
      <c r="BB80">
        <v>5</v>
      </c>
      <c r="BC80">
        <v>4</v>
      </c>
      <c r="BD80">
        <v>4</v>
      </c>
      <c r="BE80">
        <v>3</v>
      </c>
      <c r="BF80">
        <v>3</v>
      </c>
      <c r="BG80">
        <v>5</v>
      </c>
      <c r="BH80">
        <v>4</v>
      </c>
      <c r="BI80">
        <v>4</v>
      </c>
      <c r="BJ80">
        <v>5</v>
      </c>
      <c r="BK80">
        <v>4</v>
      </c>
      <c r="BL80">
        <v>4</v>
      </c>
      <c r="BM80">
        <v>3</v>
      </c>
      <c r="BN80">
        <v>2</v>
      </c>
      <c r="BO80">
        <v>4</v>
      </c>
      <c r="BP80">
        <v>4</v>
      </c>
      <c r="BQ80">
        <v>5</v>
      </c>
      <c r="BR80">
        <v>4</v>
      </c>
      <c r="BS80">
        <v>4</v>
      </c>
      <c r="BT80">
        <v>4</v>
      </c>
      <c r="BU80">
        <v>4</v>
      </c>
      <c r="BV80">
        <v>3</v>
      </c>
      <c r="BW80">
        <v>5</v>
      </c>
      <c r="BX80">
        <v>3</v>
      </c>
      <c r="BY80">
        <v>4</v>
      </c>
      <c r="BZ80">
        <v>5</v>
      </c>
      <c r="CA80">
        <v>3</v>
      </c>
      <c r="CB80">
        <v>4</v>
      </c>
      <c r="CC80">
        <v>5</v>
      </c>
      <c r="CD80">
        <v>4</v>
      </c>
      <c r="CE80">
        <v>4</v>
      </c>
      <c r="CF80">
        <v>4</v>
      </c>
      <c r="CG80">
        <v>3</v>
      </c>
      <c r="CH80">
        <v>5</v>
      </c>
      <c r="CI80">
        <v>5</v>
      </c>
      <c r="CJ80">
        <v>5</v>
      </c>
      <c r="CK80">
        <v>2</v>
      </c>
      <c r="CL80">
        <v>5</v>
      </c>
      <c r="CM80">
        <v>3</v>
      </c>
      <c r="CN80">
        <v>4</v>
      </c>
      <c r="CO80">
        <v>5</v>
      </c>
      <c r="CP80">
        <v>3</v>
      </c>
      <c r="CQ80">
        <v>4</v>
      </c>
      <c r="CR80">
        <v>4</v>
      </c>
      <c r="CS80">
        <v>4</v>
      </c>
      <c r="CT80">
        <v>3</v>
      </c>
      <c r="CU80">
        <v>3</v>
      </c>
      <c r="CV80">
        <v>3</v>
      </c>
      <c r="CW80">
        <v>1</v>
      </c>
      <c r="CX80">
        <v>4</v>
      </c>
      <c r="CY80">
        <v>5</v>
      </c>
      <c r="CZ80">
        <v>5</v>
      </c>
      <c r="DA80">
        <v>3</v>
      </c>
      <c r="DB80">
        <v>2</v>
      </c>
      <c r="DC80">
        <v>2</v>
      </c>
      <c r="DD80">
        <v>5</v>
      </c>
      <c r="DE80">
        <v>4</v>
      </c>
      <c r="DF80">
        <v>4</v>
      </c>
      <c r="DG80">
        <v>4</v>
      </c>
      <c r="DH80">
        <v>3</v>
      </c>
      <c r="DI80">
        <v>4</v>
      </c>
      <c r="DJ80">
        <v>5</v>
      </c>
      <c r="DK80">
        <v>4</v>
      </c>
      <c r="DL80">
        <v>5</v>
      </c>
      <c r="DM80">
        <v>4</v>
      </c>
      <c r="DN80">
        <v>2</v>
      </c>
      <c r="DO80">
        <v>4</v>
      </c>
      <c r="DP80">
        <v>4</v>
      </c>
      <c r="DQ80">
        <v>5</v>
      </c>
      <c r="DR80">
        <v>3</v>
      </c>
      <c r="DS80">
        <v>5</v>
      </c>
      <c r="DT80">
        <v>1</v>
      </c>
      <c r="DU80">
        <v>5</v>
      </c>
      <c r="DV80">
        <v>3</v>
      </c>
      <c r="DW80">
        <v>2</v>
      </c>
      <c r="DX80">
        <v>4</v>
      </c>
      <c r="DY80">
        <v>3</v>
      </c>
      <c r="DZ80">
        <v>5</v>
      </c>
      <c r="EA80">
        <v>4</v>
      </c>
      <c r="EB80">
        <v>5</v>
      </c>
      <c r="EC80">
        <v>4</v>
      </c>
      <c r="ED80">
        <v>3</v>
      </c>
      <c r="EE80">
        <v>3</v>
      </c>
      <c r="EF80">
        <v>4</v>
      </c>
      <c r="EG80">
        <v>4</v>
      </c>
      <c r="EH80">
        <v>3</v>
      </c>
      <c r="EI80">
        <v>4</v>
      </c>
      <c r="EJ80">
        <v>5</v>
      </c>
      <c r="EK80">
        <v>4</v>
      </c>
      <c r="EL80">
        <v>4</v>
      </c>
      <c r="EM80">
        <v>4</v>
      </c>
      <c r="EN80">
        <v>4</v>
      </c>
      <c r="EO80">
        <v>4</v>
      </c>
      <c r="EP80">
        <v>3</v>
      </c>
      <c r="EQ80">
        <v>3</v>
      </c>
      <c r="ER80">
        <v>3</v>
      </c>
      <c r="ES80">
        <v>4</v>
      </c>
      <c r="ET80">
        <v>2</v>
      </c>
      <c r="EU80">
        <v>2</v>
      </c>
      <c r="EV80">
        <v>3</v>
      </c>
      <c r="EW80">
        <v>3</v>
      </c>
      <c r="EX80">
        <v>5</v>
      </c>
      <c r="EY80">
        <v>3</v>
      </c>
      <c r="EZ80">
        <v>5</v>
      </c>
      <c r="FA80">
        <v>4</v>
      </c>
      <c r="FB80">
        <v>3</v>
      </c>
      <c r="FC80">
        <v>3</v>
      </c>
      <c r="FD80">
        <v>2</v>
      </c>
      <c r="FE80">
        <v>4</v>
      </c>
      <c r="FF80">
        <v>4</v>
      </c>
      <c r="FG80">
        <v>4</v>
      </c>
      <c r="FH80">
        <v>3</v>
      </c>
      <c r="FI80">
        <v>2</v>
      </c>
      <c r="FJ80">
        <v>4</v>
      </c>
      <c r="FK80">
        <v>4</v>
      </c>
      <c r="FL80">
        <v>5</v>
      </c>
      <c r="FM80">
        <v>3</v>
      </c>
      <c r="FN80">
        <v>2</v>
      </c>
      <c r="FO80">
        <v>5</v>
      </c>
      <c r="FP80">
        <v>3</v>
      </c>
      <c r="FQ80">
        <v>1</v>
      </c>
      <c r="FR80">
        <v>2</v>
      </c>
      <c r="FS80">
        <v>4</v>
      </c>
      <c r="FT80">
        <v>4</v>
      </c>
      <c r="FU80">
        <v>4</v>
      </c>
      <c r="FV80">
        <v>3</v>
      </c>
      <c r="FW80">
        <v>2</v>
      </c>
      <c r="FX80">
        <v>4</v>
      </c>
      <c r="FY80">
        <v>4</v>
      </c>
      <c r="FZ80">
        <v>3</v>
      </c>
      <c r="GA80">
        <v>3</v>
      </c>
      <c r="GB80">
        <v>3</v>
      </c>
      <c r="GC80">
        <v>3</v>
      </c>
      <c r="GD80">
        <v>3</v>
      </c>
      <c r="GE80">
        <v>5</v>
      </c>
      <c r="GF80">
        <v>4</v>
      </c>
      <c r="GG80">
        <v>4</v>
      </c>
      <c r="GH80">
        <v>4</v>
      </c>
      <c r="GI80">
        <v>3</v>
      </c>
      <c r="GJ80">
        <v>5</v>
      </c>
      <c r="GK80">
        <v>5</v>
      </c>
      <c r="GL80">
        <v>4</v>
      </c>
      <c r="GM80">
        <v>4</v>
      </c>
      <c r="GN80">
        <v>3</v>
      </c>
      <c r="GO80">
        <v>4</v>
      </c>
      <c r="GP80">
        <v>3</v>
      </c>
      <c r="GQ80">
        <v>3</v>
      </c>
      <c r="GR80">
        <v>4</v>
      </c>
      <c r="GS80">
        <v>4</v>
      </c>
      <c r="GT80">
        <v>1</v>
      </c>
      <c r="GU80">
        <v>3</v>
      </c>
      <c r="GV80">
        <v>3</v>
      </c>
      <c r="GW80">
        <v>5</v>
      </c>
      <c r="GX80">
        <v>4</v>
      </c>
      <c r="GY80">
        <v>5</v>
      </c>
      <c r="GZ80">
        <v>3</v>
      </c>
      <c r="HA80">
        <v>3</v>
      </c>
      <c r="HB80">
        <v>5</v>
      </c>
      <c r="HC80">
        <v>4</v>
      </c>
      <c r="HD80">
        <v>4</v>
      </c>
      <c r="HE80">
        <v>4</v>
      </c>
      <c r="HF80">
        <v>2</v>
      </c>
      <c r="HG80">
        <v>5</v>
      </c>
      <c r="HH80">
        <v>4</v>
      </c>
      <c r="HI80">
        <v>3</v>
      </c>
      <c r="HJ80">
        <v>3</v>
      </c>
      <c r="HK80">
        <v>4</v>
      </c>
      <c r="HL80">
        <v>3</v>
      </c>
      <c r="HM80">
        <v>3</v>
      </c>
      <c r="HN80">
        <v>4</v>
      </c>
      <c r="HO80">
        <v>2</v>
      </c>
      <c r="HP80">
        <v>5</v>
      </c>
      <c r="HQ80">
        <v>3</v>
      </c>
      <c r="HR80">
        <v>4</v>
      </c>
      <c r="HS80">
        <v>3</v>
      </c>
      <c r="HT80">
        <v>5</v>
      </c>
      <c r="HU80">
        <v>4</v>
      </c>
      <c r="HV80">
        <v>3</v>
      </c>
      <c r="HW80">
        <v>3</v>
      </c>
      <c r="HX80">
        <v>4</v>
      </c>
      <c r="HY80">
        <v>4</v>
      </c>
      <c r="HZ80">
        <v>5</v>
      </c>
      <c r="IA80">
        <v>4</v>
      </c>
      <c r="IB80">
        <v>5</v>
      </c>
      <c r="IC80">
        <v>4</v>
      </c>
      <c r="ID80">
        <v>5</v>
      </c>
      <c r="IE80">
        <v>5</v>
      </c>
      <c r="IF80">
        <v>3</v>
      </c>
      <c r="IG80">
        <v>3</v>
      </c>
      <c r="IH80">
        <v>3</v>
      </c>
      <c r="II80">
        <v>3</v>
      </c>
      <c r="IJ80">
        <v>4</v>
      </c>
      <c r="IK80">
        <v>4</v>
      </c>
      <c r="IL80">
        <v>4</v>
      </c>
      <c r="IM80">
        <v>5</v>
      </c>
      <c r="IN80">
        <v>3</v>
      </c>
      <c r="IO80">
        <v>3</v>
      </c>
      <c r="IP80">
        <v>2</v>
      </c>
      <c r="IQ80">
        <v>4</v>
      </c>
      <c r="IR80">
        <v>3</v>
      </c>
      <c r="IS80">
        <v>4</v>
      </c>
      <c r="IT80">
        <v>4</v>
      </c>
      <c r="IU80">
        <v>2</v>
      </c>
      <c r="IV80">
        <v>5</v>
      </c>
      <c r="IW80">
        <v>4</v>
      </c>
      <c r="IX80">
        <v>4</v>
      </c>
      <c r="IY80">
        <v>5</v>
      </c>
      <c r="IZ80">
        <v>3</v>
      </c>
      <c r="JA80">
        <v>3</v>
      </c>
      <c r="JB80">
        <v>4</v>
      </c>
      <c r="JC80">
        <v>3</v>
      </c>
      <c r="JD80">
        <v>4</v>
      </c>
      <c r="JE80">
        <v>1</v>
      </c>
      <c r="JF80">
        <v>5</v>
      </c>
      <c r="JG80">
        <v>5</v>
      </c>
      <c r="JH80">
        <v>3</v>
      </c>
      <c r="JI80">
        <v>4</v>
      </c>
      <c r="JJ80">
        <v>4</v>
      </c>
      <c r="JL80">
        <f t="shared" si="10"/>
        <v>61</v>
      </c>
      <c r="JM80">
        <f t="shared" si="11"/>
        <v>99</v>
      </c>
      <c r="JN80">
        <f t="shared" si="12"/>
        <v>81</v>
      </c>
      <c r="JO80">
        <f t="shared" si="13"/>
        <v>23</v>
      </c>
      <c r="JP80">
        <f t="shared" si="14"/>
        <v>5</v>
      </c>
    </row>
    <row r="81" spans="1:276">
      <c r="A81" t="s">
        <v>1242</v>
      </c>
      <c r="B81">
        <v>5</v>
      </c>
      <c r="C81">
        <v>4</v>
      </c>
      <c r="D81">
        <v>4</v>
      </c>
      <c r="E81">
        <v>3</v>
      </c>
      <c r="F81">
        <v>5</v>
      </c>
      <c r="G81">
        <v>5</v>
      </c>
      <c r="H81">
        <v>4</v>
      </c>
      <c r="I81">
        <v>4</v>
      </c>
      <c r="J81">
        <v>4</v>
      </c>
      <c r="K81">
        <v>5</v>
      </c>
      <c r="L81">
        <v>5</v>
      </c>
      <c r="M81">
        <v>4</v>
      </c>
      <c r="N81">
        <v>4</v>
      </c>
      <c r="O81">
        <v>3</v>
      </c>
      <c r="P81">
        <v>5</v>
      </c>
      <c r="Q81">
        <v>5</v>
      </c>
      <c r="R81">
        <v>5</v>
      </c>
      <c r="S81">
        <v>5</v>
      </c>
      <c r="T81">
        <v>3</v>
      </c>
      <c r="U81">
        <v>5</v>
      </c>
      <c r="V81">
        <v>3</v>
      </c>
      <c r="W81">
        <v>4</v>
      </c>
      <c r="X81">
        <v>5</v>
      </c>
      <c r="Y81">
        <v>1</v>
      </c>
      <c r="Z81">
        <v>4</v>
      </c>
      <c r="AA81">
        <v>3</v>
      </c>
      <c r="AB81">
        <v>4</v>
      </c>
      <c r="AC81">
        <v>4</v>
      </c>
      <c r="AD81">
        <v>3</v>
      </c>
      <c r="AE81">
        <v>5</v>
      </c>
      <c r="AF81">
        <v>4</v>
      </c>
      <c r="AG81">
        <v>5</v>
      </c>
      <c r="AH81">
        <v>3</v>
      </c>
      <c r="AI81">
        <v>3</v>
      </c>
      <c r="AJ81">
        <v>4</v>
      </c>
      <c r="AK81">
        <v>5</v>
      </c>
      <c r="AL81">
        <v>5</v>
      </c>
      <c r="AM81">
        <v>2</v>
      </c>
      <c r="AN81">
        <v>5</v>
      </c>
      <c r="AO81">
        <v>4</v>
      </c>
      <c r="AP81">
        <v>4</v>
      </c>
      <c r="AQ81">
        <v>4</v>
      </c>
      <c r="AR81">
        <v>4</v>
      </c>
      <c r="AS81">
        <v>4</v>
      </c>
      <c r="AT81">
        <v>4</v>
      </c>
      <c r="AU81">
        <v>5</v>
      </c>
      <c r="AV81">
        <v>5</v>
      </c>
      <c r="AW81">
        <v>5</v>
      </c>
      <c r="AX81">
        <v>5</v>
      </c>
      <c r="AY81">
        <v>4</v>
      </c>
      <c r="AZ81">
        <v>3</v>
      </c>
      <c r="BA81">
        <v>4</v>
      </c>
      <c r="BB81">
        <v>5</v>
      </c>
      <c r="BC81">
        <v>5</v>
      </c>
      <c r="BD81">
        <v>5</v>
      </c>
      <c r="BE81">
        <v>4</v>
      </c>
      <c r="BF81">
        <v>3</v>
      </c>
      <c r="BG81">
        <v>5</v>
      </c>
      <c r="BH81">
        <v>4</v>
      </c>
      <c r="BI81">
        <v>4</v>
      </c>
      <c r="BJ81">
        <v>5</v>
      </c>
      <c r="BK81">
        <v>4</v>
      </c>
      <c r="BL81">
        <v>5</v>
      </c>
      <c r="BM81">
        <v>5</v>
      </c>
      <c r="BN81">
        <v>5</v>
      </c>
      <c r="BO81">
        <v>4</v>
      </c>
      <c r="BP81">
        <v>3</v>
      </c>
      <c r="BQ81">
        <v>5</v>
      </c>
      <c r="BR81">
        <v>4</v>
      </c>
      <c r="BS81">
        <v>5</v>
      </c>
      <c r="BT81">
        <v>4</v>
      </c>
      <c r="BU81">
        <v>5</v>
      </c>
      <c r="BV81">
        <v>4</v>
      </c>
      <c r="BW81">
        <v>5</v>
      </c>
      <c r="BX81">
        <v>3</v>
      </c>
      <c r="BY81">
        <v>4</v>
      </c>
      <c r="BZ81">
        <v>5</v>
      </c>
      <c r="CA81">
        <v>4</v>
      </c>
      <c r="CB81">
        <v>4</v>
      </c>
      <c r="CC81">
        <v>5</v>
      </c>
      <c r="CD81">
        <v>4</v>
      </c>
      <c r="CE81">
        <v>4</v>
      </c>
      <c r="CF81">
        <v>4</v>
      </c>
      <c r="CG81">
        <v>3</v>
      </c>
      <c r="CH81">
        <v>5</v>
      </c>
      <c r="CI81">
        <v>4</v>
      </c>
      <c r="CJ81">
        <v>4</v>
      </c>
      <c r="CK81">
        <v>4</v>
      </c>
      <c r="CL81">
        <v>4</v>
      </c>
      <c r="CM81">
        <v>4</v>
      </c>
      <c r="CN81">
        <v>5</v>
      </c>
      <c r="CO81">
        <v>5</v>
      </c>
      <c r="CP81">
        <v>4</v>
      </c>
      <c r="CQ81">
        <v>3</v>
      </c>
      <c r="CR81">
        <v>4</v>
      </c>
      <c r="CS81">
        <v>5</v>
      </c>
      <c r="CT81">
        <v>5</v>
      </c>
      <c r="CU81">
        <v>3</v>
      </c>
      <c r="CV81">
        <v>3</v>
      </c>
      <c r="CW81">
        <v>4</v>
      </c>
      <c r="CX81">
        <v>4</v>
      </c>
      <c r="CY81">
        <v>5</v>
      </c>
      <c r="CZ81">
        <v>4</v>
      </c>
      <c r="DA81">
        <v>5</v>
      </c>
      <c r="DB81">
        <v>4</v>
      </c>
      <c r="DC81">
        <v>3</v>
      </c>
      <c r="DD81">
        <v>5</v>
      </c>
      <c r="DE81">
        <v>4</v>
      </c>
      <c r="DF81">
        <v>5</v>
      </c>
      <c r="DG81">
        <v>5</v>
      </c>
      <c r="DH81">
        <v>4</v>
      </c>
      <c r="DI81">
        <v>4</v>
      </c>
      <c r="DJ81">
        <v>5</v>
      </c>
      <c r="DK81">
        <v>5</v>
      </c>
      <c r="DL81">
        <v>5</v>
      </c>
      <c r="DM81">
        <v>4</v>
      </c>
      <c r="DN81">
        <v>3</v>
      </c>
      <c r="DO81">
        <v>4</v>
      </c>
      <c r="DP81">
        <v>5</v>
      </c>
      <c r="DQ81">
        <v>3</v>
      </c>
      <c r="DR81">
        <v>4</v>
      </c>
      <c r="DS81">
        <v>5</v>
      </c>
      <c r="DT81">
        <v>5</v>
      </c>
      <c r="DU81">
        <v>5</v>
      </c>
      <c r="DV81">
        <v>3</v>
      </c>
      <c r="DW81">
        <v>3</v>
      </c>
      <c r="DX81">
        <v>5</v>
      </c>
      <c r="DY81">
        <v>4</v>
      </c>
      <c r="DZ81">
        <v>5</v>
      </c>
      <c r="EA81">
        <v>3</v>
      </c>
      <c r="EB81">
        <v>4</v>
      </c>
      <c r="EC81">
        <v>5</v>
      </c>
      <c r="ED81">
        <v>3</v>
      </c>
      <c r="EE81">
        <v>3</v>
      </c>
      <c r="EF81">
        <v>5</v>
      </c>
      <c r="EG81">
        <v>5</v>
      </c>
      <c r="EH81">
        <v>4</v>
      </c>
      <c r="EI81">
        <v>4</v>
      </c>
      <c r="EJ81">
        <v>5</v>
      </c>
      <c r="EK81">
        <v>4</v>
      </c>
      <c r="EL81">
        <v>4</v>
      </c>
      <c r="EM81">
        <v>4</v>
      </c>
      <c r="EN81">
        <v>4</v>
      </c>
      <c r="EO81">
        <v>4</v>
      </c>
      <c r="EP81">
        <v>3</v>
      </c>
      <c r="EQ81">
        <v>3</v>
      </c>
      <c r="ER81">
        <v>3</v>
      </c>
      <c r="ES81">
        <v>4</v>
      </c>
      <c r="ET81">
        <v>5</v>
      </c>
      <c r="EU81">
        <v>3</v>
      </c>
      <c r="EV81">
        <v>2</v>
      </c>
      <c r="EW81">
        <v>4</v>
      </c>
      <c r="EX81">
        <v>5</v>
      </c>
      <c r="EY81">
        <v>3</v>
      </c>
      <c r="EZ81">
        <v>5</v>
      </c>
      <c r="FA81">
        <v>5</v>
      </c>
      <c r="FB81">
        <v>3</v>
      </c>
      <c r="FC81">
        <v>4</v>
      </c>
      <c r="FD81">
        <v>3</v>
      </c>
      <c r="FE81">
        <v>4</v>
      </c>
      <c r="FF81">
        <v>4</v>
      </c>
      <c r="FG81">
        <v>5</v>
      </c>
      <c r="FH81">
        <v>5</v>
      </c>
      <c r="FI81">
        <v>2</v>
      </c>
      <c r="FJ81">
        <v>4</v>
      </c>
      <c r="FK81">
        <v>5</v>
      </c>
      <c r="FL81">
        <v>4</v>
      </c>
      <c r="FM81">
        <v>4</v>
      </c>
      <c r="FN81">
        <v>3</v>
      </c>
      <c r="FO81">
        <v>5</v>
      </c>
      <c r="FP81">
        <v>4</v>
      </c>
      <c r="FQ81">
        <v>2</v>
      </c>
      <c r="FR81">
        <v>3</v>
      </c>
      <c r="FS81">
        <v>4</v>
      </c>
      <c r="FT81">
        <v>5</v>
      </c>
      <c r="FU81">
        <v>5</v>
      </c>
      <c r="FV81">
        <v>3</v>
      </c>
      <c r="FW81">
        <v>4</v>
      </c>
      <c r="FX81">
        <v>5</v>
      </c>
      <c r="FY81">
        <v>4</v>
      </c>
      <c r="FZ81">
        <v>5</v>
      </c>
      <c r="GA81">
        <v>3</v>
      </c>
      <c r="GB81">
        <v>4</v>
      </c>
      <c r="GC81">
        <v>3</v>
      </c>
      <c r="GD81">
        <v>3</v>
      </c>
      <c r="GE81">
        <v>5</v>
      </c>
      <c r="GF81">
        <v>5</v>
      </c>
      <c r="GG81">
        <v>5</v>
      </c>
      <c r="GH81">
        <v>5</v>
      </c>
      <c r="GI81">
        <v>4</v>
      </c>
      <c r="GJ81">
        <v>5</v>
      </c>
      <c r="GK81">
        <v>5</v>
      </c>
      <c r="GL81">
        <v>4</v>
      </c>
      <c r="GM81">
        <v>5</v>
      </c>
      <c r="GN81">
        <v>4</v>
      </c>
      <c r="GO81">
        <v>5</v>
      </c>
      <c r="GP81">
        <v>5</v>
      </c>
      <c r="GQ81">
        <v>5</v>
      </c>
      <c r="GR81">
        <v>3</v>
      </c>
      <c r="GS81">
        <v>5</v>
      </c>
      <c r="GT81">
        <v>3</v>
      </c>
      <c r="GU81">
        <v>5</v>
      </c>
      <c r="GV81">
        <v>4</v>
      </c>
      <c r="GW81">
        <v>5</v>
      </c>
      <c r="GX81">
        <v>4</v>
      </c>
      <c r="GY81">
        <v>5</v>
      </c>
      <c r="GZ81">
        <v>3</v>
      </c>
      <c r="HA81">
        <v>4</v>
      </c>
      <c r="HB81">
        <v>5</v>
      </c>
      <c r="HC81">
        <v>3</v>
      </c>
      <c r="HD81">
        <v>4</v>
      </c>
      <c r="HE81">
        <v>5</v>
      </c>
      <c r="HF81">
        <v>3</v>
      </c>
      <c r="HG81">
        <v>5</v>
      </c>
      <c r="HH81">
        <v>4</v>
      </c>
      <c r="HI81">
        <v>4</v>
      </c>
      <c r="HJ81">
        <v>1</v>
      </c>
      <c r="HK81">
        <v>5</v>
      </c>
      <c r="HL81">
        <v>4</v>
      </c>
      <c r="HM81">
        <v>4</v>
      </c>
      <c r="HN81">
        <v>4</v>
      </c>
      <c r="HO81">
        <v>3</v>
      </c>
      <c r="HP81">
        <v>5</v>
      </c>
      <c r="HQ81">
        <v>3</v>
      </c>
      <c r="HR81">
        <v>4</v>
      </c>
      <c r="HS81">
        <v>4</v>
      </c>
      <c r="HT81">
        <v>4</v>
      </c>
      <c r="HU81">
        <v>5</v>
      </c>
      <c r="HV81">
        <v>3</v>
      </c>
      <c r="HW81">
        <v>5</v>
      </c>
      <c r="HX81">
        <v>4</v>
      </c>
      <c r="HY81">
        <v>4</v>
      </c>
      <c r="HZ81">
        <v>5</v>
      </c>
      <c r="IA81">
        <v>4</v>
      </c>
      <c r="IB81">
        <v>5</v>
      </c>
      <c r="IC81">
        <v>4</v>
      </c>
      <c r="ID81">
        <v>4</v>
      </c>
      <c r="IE81">
        <v>4</v>
      </c>
      <c r="IF81">
        <v>5</v>
      </c>
      <c r="IG81">
        <v>4</v>
      </c>
      <c r="IH81">
        <v>2</v>
      </c>
      <c r="II81">
        <v>5</v>
      </c>
      <c r="IJ81">
        <v>3</v>
      </c>
      <c r="IK81">
        <v>5</v>
      </c>
      <c r="IL81">
        <v>4</v>
      </c>
      <c r="IM81">
        <v>5</v>
      </c>
      <c r="IN81">
        <v>4</v>
      </c>
      <c r="IO81">
        <v>4</v>
      </c>
      <c r="IP81">
        <v>2</v>
      </c>
      <c r="IQ81">
        <v>4</v>
      </c>
      <c r="IR81">
        <v>4</v>
      </c>
      <c r="IS81">
        <v>3</v>
      </c>
      <c r="IT81">
        <v>5</v>
      </c>
      <c r="IU81">
        <v>4</v>
      </c>
      <c r="IV81">
        <v>5</v>
      </c>
      <c r="IW81">
        <v>5</v>
      </c>
      <c r="IX81">
        <v>5</v>
      </c>
      <c r="IY81">
        <v>5</v>
      </c>
      <c r="IZ81">
        <v>4</v>
      </c>
      <c r="JA81">
        <v>5</v>
      </c>
      <c r="JB81">
        <v>4</v>
      </c>
      <c r="JC81">
        <v>5</v>
      </c>
      <c r="JD81">
        <v>3</v>
      </c>
      <c r="JE81">
        <v>2</v>
      </c>
      <c r="JF81">
        <v>5</v>
      </c>
      <c r="JG81">
        <v>5</v>
      </c>
      <c r="JH81">
        <v>3</v>
      </c>
      <c r="JI81">
        <v>3</v>
      </c>
      <c r="JJ81">
        <v>4</v>
      </c>
      <c r="JL81">
        <f t="shared" si="10"/>
        <v>105</v>
      </c>
      <c r="JM81">
        <f t="shared" si="11"/>
        <v>105</v>
      </c>
      <c r="JN81">
        <f t="shared" si="12"/>
        <v>50</v>
      </c>
      <c r="JO81">
        <f t="shared" si="13"/>
        <v>7</v>
      </c>
      <c r="JP81">
        <f t="shared" si="14"/>
        <v>2</v>
      </c>
    </row>
    <row r="82" spans="1:276">
      <c r="A82" t="s">
        <v>1243</v>
      </c>
      <c r="B82">
        <v>5</v>
      </c>
      <c r="C82">
        <v>3</v>
      </c>
      <c r="D82">
        <v>4</v>
      </c>
      <c r="E82">
        <v>5</v>
      </c>
      <c r="F82">
        <v>5</v>
      </c>
      <c r="G82">
        <v>2</v>
      </c>
      <c r="H82">
        <v>4</v>
      </c>
      <c r="I82">
        <v>4</v>
      </c>
      <c r="J82">
        <v>5</v>
      </c>
      <c r="K82">
        <v>5</v>
      </c>
      <c r="L82">
        <v>5</v>
      </c>
      <c r="M82">
        <v>3</v>
      </c>
      <c r="N82">
        <v>3</v>
      </c>
      <c r="O82">
        <v>3</v>
      </c>
      <c r="P82">
        <v>4</v>
      </c>
      <c r="Q82">
        <v>4</v>
      </c>
      <c r="R82">
        <v>4</v>
      </c>
      <c r="S82">
        <v>2</v>
      </c>
      <c r="T82">
        <v>5</v>
      </c>
      <c r="U82">
        <v>5</v>
      </c>
      <c r="V82">
        <v>2</v>
      </c>
      <c r="W82">
        <v>4</v>
      </c>
      <c r="X82">
        <v>5</v>
      </c>
      <c r="Y82">
        <v>1</v>
      </c>
      <c r="Z82">
        <v>3</v>
      </c>
      <c r="AA82">
        <v>3</v>
      </c>
      <c r="AB82">
        <v>5</v>
      </c>
      <c r="AC82">
        <v>4</v>
      </c>
      <c r="AD82">
        <v>3</v>
      </c>
      <c r="AE82">
        <v>5</v>
      </c>
      <c r="AF82">
        <v>4</v>
      </c>
      <c r="AG82">
        <v>4</v>
      </c>
      <c r="AH82">
        <v>5</v>
      </c>
      <c r="AI82">
        <v>5</v>
      </c>
      <c r="AJ82">
        <v>3</v>
      </c>
      <c r="AK82">
        <v>5</v>
      </c>
      <c r="AL82">
        <v>5</v>
      </c>
      <c r="AM82">
        <v>3</v>
      </c>
      <c r="AN82">
        <v>5</v>
      </c>
      <c r="AO82">
        <v>3</v>
      </c>
      <c r="AP82">
        <v>2</v>
      </c>
      <c r="AQ82">
        <v>4</v>
      </c>
      <c r="AR82">
        <v>3</v>
      </c>
      <c r="AS82">
        <v>5</v>
      </c>
      <c r="AT82">
        <v>4</v>
      </c>
      <c r="AU82">
        <v>3</v>
      </c>
      <c r="AV82">
        <v>3</v>
      </c>
      <c r="AW82">
        <v>5</v>
      </c>
      <c r="AX82">
        <v>5</v>
      </c>
      <c r="AY82">
        <v>5</v>
      </c>
      <c r="AZ82">
        <v>3</v>
      </c>
      <c r="BA82">
        <v>3</v>
      </c>
      <c r="BB82">
        <v>5</v>
      </c>
      <c r="BC82">
        <v>4</v>
      </c>
      <c r="BD82">
        <v>5</v>
      </c>
      <c r="BE82">
        <v>3</v>
      </c>
      <c r="BF82">
        <v>2</v>
      </c>
      <c r="BG82">
        <v>5</v>
      </c>
      <c r="BH82">
        <v>4</v>
      </c>
      <c r="BI82">
        <v>3</v>
      </c>
      <c r="BJ82">
        <v>5</v>
      </c>
      <c r="BK82">
        <v>4</v>
      </c>
      <c r="BL82">
        <v>4</v>
      </c>
      <c r="BM82">
        <v>3</v>
      </c>
      <c r="BN82">
        <v>4</v>
      </c>
      <c r="BO82">
        <v>4</v>
      </c>
      <c r="BP82">
        <v>5</v>
      </c>
      <c r="BQ82">
        <v>4</v>
      </c>
      <c r="BR82">
        <v>4</v>
      </c>
      <c r="BS82">
        <v>2</v>
      </c>
      <c r="BT82">
        <v>4</v>
      </c>
      <c r="BU82">
        <v>4</v>
      </c>
      <c r="BV82">
        <v>3</v>
      </c>
      <c r="BW82">
        <v>4</v>
      </c>
      <c r="BX82">
        <v>3</v>
      </c>
      <c r="BY82">
        <v>5</v>
      </c>
      <c r="BZ82">
        <v>5</v>
      </c>
      <c r="CA82">
        <v>4</v>
      </c>
      <c r="CB82">
        <v>5</v>
      </c>
      <c r="CC82">
        <v>5</v>
      </c>
      <c r="CD82">
        <v>4</v>
      </c>
      <c r="CE82">
        <v>3</v>
      </c>
      <c r="CF82">
        <v>3</v>
      </c>
      <c r="CG82">
        <v>4</v>
      </c>
      <c r="CH82">
        <v>4</v>
      </c>
      <c r="CI82">
        <v>5</v>
      </c>
      <c r="CJ82">
        <v>5</v>
      </c>
      <c r="CK82">
        <v>3</v>
      </c>
      <c r="CL82">
        <v>4</v>
      </c>
      <c r="CM82">
        <v>5</v>
      </c>
      <c r="CN82">
        <v>4</v>
      </c>
      <c r="CO82">
        <v>5</v>
      </c>
      <c r="CP82">
        <v>4</v>
      </c>
      <c r="CQ82">
        <v>4</v>
      </c>
      <c r="CR82">
        <v>5</v>
      </c>
      <c r="CS82">
        <v>5</v>
      </c>
      <c r="CT82">
        <v>4</v>
      </c>
      <c r="CU82">
        <v>3</v>
      </c>
      <c r="CV82">
        <v>2</v>
      </c>
      <c r="CW82">
        <v>2</v>
      </c>
      <c r="CX82">
        <v>4</v>
      </c>
      <c r="CY82">
        <v>5</v>
      </c>
      <c r="CZ82">
        <v>4</v>
      </c>
      <c r="DA82">
        <v>4</v>
      </c>
      <c r="DB82">
        <v>3</v>
      </c>
      <c r="DC82">
        <v>3</v>
      </c>
      <c r="DD82">
        <v>5</v>
      </c>
      <c r="DE82">
        <v>4</v>
      </c>
      <c r="DF82">
        <v>5</v>
      </c>
      <c r="DG82">
        <v>2</v>
      </c>
      <c r="DH82">
        <v>3</v>
      </c>
      <c r="DI82">
        <v>3</v>
      </c>
      <c r="DJ82">
        <v>5</v>
      </c>
      <c r="DK82">
        <v>4</v>
      </c>
      <c r="DL82">
        <v>4</v>
      </c>
      <c r="DM82">
        <v>2</v>
      </c>
      <c r="DN82">
        <v>2</v>
      </c>
      <c r="DO82">
        <v>4</v>
      </c>
      <c r="DP82">
        <v>3</v>
      </c>
      <c r="DQ82">
        <v>5</v>
      </c>
      <c r="DR82">
        <v>3</v>
      </c>
      <c r="DS82">
        <v>5</v>
      </c>
      <c r="DT82">
        <v>4</v>
      </c>
      <c r="DU82">
        <v>3</v>
      </c>
      <c r="DV82">
        <v>3</v>
      </c>
      <c r="DW82">
        <v>3</v>
      </c>
      <c r="DX82">
        <v>4</v>
      </c>
      <c r="DY82">
        <v>4</v>
      </c>
      <c r="DZ82">
        <v>4</v>
      </c>
      <c r="EA82">
        <v>3</v>
      </c>
      <c r="EB82">
        <v>4</v>
      </c>
      <c r="EC82">
        <v>5</v>
      </c>
      <c r="ED82">
        <v>3</v>
      </c>
      <c r="EE82">
        <v>4</v>
      </c>
      <c r="EF82">
        <v>4</v>
      </c>
      <c r="EG82">
        <v>5</v>
      </c>
      <c r="EH82">
        <v>3</v>
      </c>
      <c r="EI82">
        <v>4</v>
      </c>
      <c r="EJ82">
        <v>5</v>
      </c>
      <c r="EK82">
        <v>4</v>
      </c>
      <c r="EL82">
        <v>5</v>
      </c>
      <c r="EM82">
        <v>3</v>
      </c>
      <c r="EN82">
        <v>4</v>
      </c>
      <c r="EO82">
        <v>4</v>
      </c>
      <c r="EP82">
        <v>3</v>
      </c>
      <c r="EQ82">
        <v>3</v>
      </c>
      <c r="ER82">
        <v>3</v>
      </c>
      <c r="ES82">
        <v>3</v>
      </c>
      <c r="ET82">
        <v>5</v>
      </c>
      <c r="EU82">
        <v>3</v>
      </c>
      <c r="EV82">
        <v>3</v>
      </c>
      <c r="EW82">
        <v>4</v>
      </c>
      <c r="EX82">
        <v>5</v>
      </c>
      <c r="EY82">
        <v>3</v>
      </c>
      <c r="EZ82">
        <v>5</v>
      </c>
      <c r="FA82">
        <v>4</v>
      </c>
      <c r="FB82">
        <v>2</v>
      </c>
      <c r="FC82">
        <v>4</v>
      </c>
      <c r="FD82">
        <v>3</v>
      </c>
      <c r="FE82">
        <v>4</v>
      </c>
      <c r="FF82">
        <v>4</v>
      </c>
      <c r="FG82">
        <v>5</v>
      </c>
      <c r="FH82">
        <v>4</v>
      </c>
      <c r="FI82">
        <v>1</v>
      </c>
      <c r="FJ82">
        <v>3</v>
      </c>
      <c r="FK82">
        <v>3</v>
      </c>
      <c r="FL82">
        <v>5</v>
      </c>
      <c r="FM82">
        <v>3</v>
      </c>
      <c r="FN82">
        <v>2</v>
      </c>
      <c r="FO82">
        <v>4</v>
      </c>
      <c r="FP82">
        <v>3</v>
      </c>
      <c r="FQ82">
        <v>1</v>
      </c>
      <c r="FR82">
        <v>3</v>
      </c>
      <c r="FS82">
        <v>4</v>
      </c>
      <c r="FT82">
        <v>4</v>
      </c>
      <c r="FU82">
        <v>4</v>
      </c>
      <c r="FV82">
        <v>3</v>
      </c>
      <c r="FW82">
        <v>3</v>
      </c>
      <c r="FX82">
        <v>5</v>
      </c>
      <c r="FY82">
        <v>4</v>
      </c>
      <c r="FZ82">
        <v>5</v>
      </c>
      <c r="GA82">
        <v>3</v>
      </c>
      <c r="GB82">
        <v>4</v>
      </c>
      <c r="GC82">
        <v>3</v>
      </c>
      <c r="GD82">
        <v>3</v>
      </c>
      <c r="GE82">
        <v>5</v>
      </c>
      <c r="GF82">
        <v>5</v>
      </c>
      <c r="GG82">
        <v>5</v>
      </c>
      <c r="GH82">
        <v>5</v>
      </c>
      <c r="GI82">
        <v>5</v>
      </c>
      <c r="GJ82">
        <v>3</v>
      </c>
      <c r="GK82">
        <v>5</v>
      </c>
      <c r="GL82">
        <v>4</v>
      </c>
      <c r="GM82">
        <v>4</v>
      </c>
      <c r="GN82">
        <v>4</v>
      </c>
      <c r="GO82">
        <v>4</v>
      </c>
      <c r="GP82">
        <v>4</v>
      </c>
      <c r="GQ82">
        <v>2</v>
      </c>
      <c r="GR82">
        <v>4</v>
      </c>
      <c r="GS82">
        <v>4</v>
      </c>
      <c r="GT82">
        <v>4</v>
      </c>
      <c r="GU82">
        <v>5</v>
      </c>
      <c r="GV82">
        <v>4</v>
      </c>
      <c r="GW82">
        <v>4</v>
      </c>
      <c r="GX82">
        <v>4</v>
      </c>
      <c r="GY82">
        <v>5</v>
      </c>
      <c r="GZ82">
        <v>3</v>
      </c>
      <c r="HA82">
        <v>3</v>
      </c>
      <c r="HB82">
        <v>5</v>
      </c>
      <c r="HC82">
        <v>4</v>
      </c>
      <c r="HD82">
        <v>4</v>
      </c>
      <c r="HE82">
        <v>4</v>
      </c>
      <c r="HF82">
        <v>3</v>
      </c>
      <c r="HG82">
        <v>5</v>
      </c>
      <c r="HH82">
        <v>4</v>
      </c>
      <c r="HI82">
        <v>2</v>
      </c>
      <c r="HJ82">
        <v>3</v>
      </c>
      <c r="HK82">
        <v>4</v>
      </c>
      <c r="HL82">
        <v>4</v>
      </c>
      <c r="HM82">
        <v>4</v>
      </c>
      <c r="HN82">
        <v>2</v>
      </c>
      <c r="HO82">
        <v>3</v>
      </c>
      <c r="HP82">
        <v>5</v>
      </c>
      <c r="HQ82">
        <v>3</v>
      </c>
      <c r="HR82">
        <v>4</v>
      </c>
      <c r="HS82">
        <v>4</v>
      </c>
      <c r="HT82">
        <v>5</v>
      </c>
      <c r="HU82">
        <v>4</v>
      </c>
      <c r="HV82">
        <v>3</v>
      </c>
      <c r="HW82">
        <v>4</v>
      </c>
      <c r="HX82">
        <v>4</v>
      </c>
      <c r="HY82">
        <v>5</v>
      </c>
      <c r="HZ82">
        <v>5</v>
      </c>
      <c r="IA82">
        <v>3</v>
      </c>
      <c r="IB82">
        <v>5</v>
      </c>
      <c r="IC82">
        <v>5</v>
      </c>
      <c r="ID82">
        <v>5</v>
      </c>
      <c r="IE82">
        <v>5</v>
      </c>
      <c r="IF82">
        <v>5</v>
      </c>
      <c r="IG82">
        <v>4</v>
      </c>
      <c r="IH82">
        <v>2</v>
      </c>
      <c r="II82">
        <v>5</v>
      </c>
      <c r="IJ82">
        <v>4</v>
      </c>
      <c r="IK82">
        <v>4</v>
      </c>
      <c r="IL82">
        <v>3</v>
      </c>
      <c r="IM82">
        <v>5</v>
      </c>
      <c r="IN82">
        <v>3</v>
      </c>
      <c r="IO82">
        <v>4</v>
      </c>
      <c r="IP82">
        <v>3</v>
      </c>
      <c r="IQ82">
        <v>4</v>
      </c>
      <c r="IR82">
        <v>4</v>
      </c>
      <c r="IS82">
        <v>5</v>
      </c>
      <c r="IT82">
        <v>3</v>
      </c>
      <c r="IU82">
        <v>4</v>
      </c>
      <c r="IV82">
        <v>5</v>
      </c>
      <c r="IW82">
        <v>4</v>
      </c>
      <c r="IX82">
        <v>4</v>
      </c>
      <c r="IY82">
        <v>5</v>
      </c>
      <c r="IZ82">
        <v>3</v>
      </c>
      <c r="JA82">
        <v>5</v>
      </c>
      <c r="JB82">
        <v>4</v>
      </c>
      <c r="JC82">
        <v>2</v>
      </c>
      <c r="JD82">
        <v>4</v>
      </c>
      <c r="JE82">
        <v>1</v>
      </c>
      <c r="JF82">
        <v>5</v>
      </c>
      <c r="JG82">
        <v>5</v>
      </c>
      <c r="JH82">
        <v>2</v>
      </c>
      <c r="JI82">
        <v>3</v>
      </c>
      <c r="JJ82">
        <v>4</v>
      </c>
      <c r="JL82">
        <f t="shared" si="10"/>
        <v>79</v>
      </c>
      <c r="JM82">
        <f t="shared" si="11"/>
        <v>97</v>
      </c>
      <c r="JN82">
        <f t="shared" si="12"/>
        <v>70</v>
      </c>
      <c r="JO82">
        <f t="shared" si="13"/>
        <v>19</v>
      </c>
      <c r="JP82">
        <f t="shared" si="14"/>
        <v>4</v>
      </c>
    </row>
    <row r="83" spans="1:276">
      <c r="A83" t="s">
        <v>1244</v>
      </c>
      <c r="B83">
        <v>5</v>
      </c>
      <c r="C83">
        <v>3</v>
      </c>
      <c r="D83">
        <v>4</v>
      </c>
      <c r="E83">
        <v>5</v>
      </c>
      <c r="F83">
        <v>5</v>
      </c>
      <c r="G83">
        <v>3</v>
      </c>
      <c r="H83">
        <v>5</v>
      </c>
      <c r="I83">
        <v>4</v>
      </c>
      <c r="J83">
        <v>5</v>
      </c>
      <c r="K83">
        <v>5</v>
      </c>
      <c r="L83">
        <v>5</v>
      </c>
      <c r="M83">
        <v>3</v>
      </c>
      <c r="N83">
        <v>5</v>
      </c>
      <c r="O83">
        <v>3</v>
      </c>
      <c r="P83">
        <v>4</v>
      </c>
      <c r="Q83">
        <v>4</v>
      </c>
      <c r="R83">
        <v>4</v>
      </c>
      <c r="S83">
        <v>2</v>
      </c>
      <c r="T83">
        <v>4</v>
      </c>
      <c r="U83">
        <v>4</v>
      </c>
      <c r="V83">
        <v>4</v>
      </c>
      <c r="W83">
        <v>3</v>
      </c>
      <c r="X83">
        <v>5</v>
      </c>
      <c r="Y83">
        <v>1</v>
      </c>
      <c r="Z83">
        <v>3</v>
      </c>
      <c r="AA83">
        <v>3</v>
      </c>
      <c r="AB83">
        <v>4</v>
      </c>
      <c r="AC83">
        <v>4</v>
      </c>
      <c r="AD83">
        <v>4</v>
      </c>
      <c r="AE83">
        <v>3</v>
      </c>
      <c r="AF83">
        <v>4</v>
      </c>
      <c r="AG83">
        <v>5</v>
      </c>
      <c r="AH83">
        <v>5</v>
      </c>
      <c r="AI83">
        <v>5</v>
      </c>
      <c r="AJ83">
        <v>3</v>
      </c>
      <c r="AK83">
        <v>5</v>
      </c>
      <c r="AL83">
        <v>4</v>
      </c>
      <c r="AM83">
        <v>2</v>
      </c>
      <c r="AN83">
        <v>5</v>
      </c>
      <c r="AO83">
        <v>4</v>
      </c>
      <c r="AP83">
        <v>4</v>
      </c>
      <c r="AQ83">
        <v>2</v>
      </c>
      <c r="AR83">
        <v>3</v>
      </c>
      <c r="AS83">
        <v>5</v>
      </c>
      <c r="AT83">
        <v>4</v>
      </c>
      <c r="AU83">
        <v>3</v>
      </c>
      <c r="AV83">
        <v>5</v>
      </c>
      <c r="AW83">
        <v>4</v>
      </c>
      <c r="AX83">
        <v>3</v>
      </c>
      <c r="AY83">
        <v>5</v>
      </c>
      <c r="AZ83">
        <v>4</v>
      </c>
      <c r="BA83">
        <v>4</v>
      </c>
      <c r="BB83">
        <v>5</v>
      </c>
      <c r="BC83">
        <v>5</v>
      </c>
      <c r="BD83">
        <v>5</v>
      </c>
      <c r="BE83">
        <v>4</v>
      </c>
      <c r="BF83">
        <v>5</v>
      </c>
      <c r="BG83">
        <v>3</v>
      </c>
      <c r="BH83">
        <v>4</v>
      </c>
      <c r="BI83">
        <v>4</v>
      </c>
      <c r="BJ83">
        <v>5</v>
      </c>
      <c r="BK83">
        <v>4</v>
      </c>
      <c r="BL83">
        <v>3</v>
      </c>
      <c r="BM83">
        <v>3</v>
      </c>
      <c r="BN83">
        <v>4</v>
      </c>
      <c r="BO83">
        <v>4</v>
      </c>
      <c r="BP83">
        <v>4</v>
      </c>
      <c r="BQ83">
        <v>4</v>
      </c>
      <c r="BR83">
        <v>4</v>
      </c>
      <c r="BS83">
        <v>2</v>
      </c>
      <c r="BT83">
        <v>4</v>
      </c>
      <c r="BU83">
        <v>4</v>
      </c>
      <c r="BV83">
        <v>1</v>
      </c>
      <c r="BW83">
        <v>4</v>
      </c>
      <c r="BX83">
        <v>2</v>
      </c>
      <c r="BY83">
        <v>5</v>
      </c>
      <c r="BZ83">
        <v>5</v>
      </c>
      <c r="CA83">
        <v>4</v>
      </c>
      <c r="CB83">
        <v>5</v>
      </c>
      <c r="CC83">
        <v>5</v>
      </c>
      <c r="CD83">
        <v>4</v>
      </c>
      <c r="CE83">
        <v>4</v>
      </c>
      <c r="CF83">
        <v>4</v>
      </c>
      <c r="CG83">
        <v>4</v>
      </c>
      <c r="CH83">
        <v>5</v>
      </c>
      <c r="CI83">
        <v>4</v>
      </c>
      <c r="CJ83">
        <v>4</v>
      </c>
      <c r="CK83">
        <v>2</v>
      </c>
      <c r="CL83">
        <v>5</v>
      </c>
      <c r="CM83">
        <v>5</v>
      </c>
      <c r="CN83">
        <v>3</v>
      </c>
      <c r="CO83">
        <v>4</v>
      </c>
      <c r="CP83">
        <v>4</v>
      </c>
      <c r="CQ83">
        <v>3</v>
      </c>
      <c r="CR83">
        <v>3</v>
      </c>
      <c r="CS83">
        <v>4</v>
      </c>
      <c r="CT83">
        <v>4</v>
      </c>
      <c r="CU83">
        <v>1</v>
      </c>
      <c r="CV83">
        <v>2</v>
      </c>
      <c r="CW83">
        <v>2</v>
      </c>
      <c r="CX83">
        <v>3</v>
      </c>
      <c r="CY83">
        <v>5</v>
      </c>
      <c r="CZ83">
        <v>4</v>
      </c>
      <c r="DA83">
        <v>4</v>
      </c>
      <c r="DB83">
        <v>3</v>
      </c>
      <c r="DC83">
        <v>4</v>
      </c>
      <c r="DD83">
        <v>5</v>
      </c>
      <c r="DE83">
        <v>3</v>
      </c>
      <c r="DF83">
        <v>4</v>
      </c>
      <c r="DG83">
        <v>3</v>
      </c>
      <c r="DH83">
        <v>3</v>
      </c>
      <c r="DI83">
        <v>4</v>
      </c>
      <c r="DJ83">
        <v>5</v>
      </c>
      <c r="DK83">
        <v>4</v>
      </c>
      <c r="DL83">
        <v>4</v>
      </c>
      <c r="DM83">
        <v>3</v>
      </c>
      <c r="DN83">
        <v>4</v>
      </c>
      <c r="DO83">
        <v>2</v>
      </c>
      <c r="DP83">
        <v>3</v>
      </c>
      <c r="DQ83">
        <v>5</v>
      </c>
      <c r="DR83">
        <v>3</v>
      </c>
      <c r="DS83">
        <v>5</v>
      </c>
      <c r="DT83">
        <v>5</v>
      </c>
      <c r="DU83">
        <v>3</v>
      </c>
      <c r="DV83">
        <v>3</v>
      </c>
      <c r="DW83">
        <v>3</v>
      </c>
      <c r="DX83">
        <v>5</v>
      </c>
      <c r="DY83">
        <v>4</v>
      </c>
      <c r="DZ83">
        <v>4</v>
      </c>
      <c r="EA83">
        <v>3</v>
      </c>
      <c r="EB83">
        <v>5</v>
      </c>
      <c r="EC83">
        <v>4</v>
      </c>
      <c r="ED83">
        <v>2</v>
      </c>
      <c r="EE83">
        <v>4</v>
      </c>
      <c r="EF83">
        <v>4</v>
      </c>
      <c r="EG83">
        <v>3</v>
      </c>
      <c r="EH83">
        <v>4</v>
      </c>
      <c r="EI83">
        <v>3</v>
      </c>
      <c r="EJ83">
        <v>5</v>
      </c>
      <c r="EK83">
        <v>5</v>
      </c>
      <c r="EL83">
        <v>5</v>
      </c>
      <c r="EM83">
        <v>4</v>
      </c>
      <c r="EN83">
        <v>4</v>
      </c>
      <c r="EO83">
        <v>4</v>
      </c>
      <c r="EP83">
        <v>4</v>
      </c>
      <c r="EQ83">
        <v>3</v>
      </c>
      <c r="ER83">
        <v>3</v>
      </c>
      <c r="ES83">
        <v>5</v>
      </c>
      <c r="ET83">
        <v>3</v>
      </c>
      <c r="EU83">
        <v>4</v>
      </c>
      <c r="EV83">
        <v>4</v>
      </c>
      <c r="EW83">
        <v>4</v>
      </c>
      <c r="EX83">
        <v>5</v>
      </c>
      <c r="EY83">
        <v>3</v>
      </c>
      <c r="EZ83">
        <v>5</v>
      </c>
      <c r="FA83">
        <v>5</v>
      </c>
      <c r="FB83">
        <v>3</v>
      </c>
      <c r="FC83">
        <v>4</v>
      </c>
      <c r="FD83">
        <v>2</v>
      </c>
      <c r="FE83">
        <v>4</v>
      </c>
      <c r="FF83">
        <v>3</v>
      </c>
      <c r="FG83">
        <v>5</v>
      </c>
      <c r="FH83">
        <v>2</v>
      </c>
      <c r="FI83">
        <v>1</v>
      </c>
      <c r="FJ83">
        <v>2</v>
      </c>
      <c r="FK83">
        <v>2</v>
      </c>
      <c r="FL83">
        <v>5</v>
      </c>
      <c r="FM83">
        <v>4</v>
      </c>
      <c r="FN83">
        <v>2</v>
      </c>
      <c r="FO83">
        <v>5</v>
      </c>
      <c r="FP83">
        <v>4</v>
      </c>
      <c r="FQ83">
        <v>1</v>
      </c>
      <c r="FR83">
        <v>3</v>
      </c>
      <c r="FS83">
        <v>4</v>
      </c>
      <c r="FT83">
        <v>4</v>
      </c>
      <c r="FU83">
        <v>4</v>
      </c>
      <c r="FV83">
        <v>2</v>
      </c>
      <c r="FW83">
        <v>4</v>
      </c>
      <c r="FX83">
        <v>5</v>
      </c>
      <c r="FY83">
        <v>4</v>
      </c>
      <c r="FZ83">
        <v>5</v>
      </c>
      <c r="GA83">
        <v>3</v>
      </c>
      <c r="GB83">
        <v>4</v>
      </c>
      <c r="GC83">
        <v>1</v>
      </c>
      <c r="GD83">
        <v>1</v>
      </c>
      <c r="GE83">
        <v>5</v>
      </c>
      <c r="GF83">
        <v>3</v>
      </c>
      <c r="GG83">
        <v>5</v>
      </c>
      <c r="GH83">
        <v>4</v>
      </c>
      <c r="GI83">
        <v>5</v>
      </c>
      <c r="GJ83">
        <v>3</v>
      </c>
      <c r="GK83">
        <v>4</v>
      </c>
      <c r="GL83">
        <v>4</v>
      </c>
      <c r="GM83">
        <v>5</v>
      </c>
      <c r="GN83">
        <v>3</v>
      </c>
      <c r="GO83">
        <v>4</v>
      </c>
      <c r="GP83">
        <v>4</v>
      </c>
      <c r="GQ83">
        <v>2</v>
      </c>
      <c r="GR83">
        <v>2</v>
      </c>
      <c r="GS83">
        <v>4</v>
      </c>
      <c r="GT83">
        <v>3</v>
      </c>
      <c r="GU83">
        <v>4</v>
      </c>
      <c r="GV83">
        <v>4</v>
      </c>
      <c r="GW83">
        <v>4</v>
      </c>
      <c r="GX83">
        <v>4</v>
      </c>
      <c r="GY83">
        <v>4</v>
      </c>
      <c r="GZ83">
        <v>3</v>
      </c>
      <c r="HA83">
        <v>4</v>
      </c>
      <c r="HB83">
        <v>5</v>
      </c>
      <c r="HC83">
        <v>4</v>
      </c>
      <c r="HD83">
        <v>4</v>
      </c>
      <c r="HE83">
        <v>5</v>
      </c>
      <c r="HF83">
        <v>4</v>
      </c>
      <c r="HG83">
        <v>5</v>
      </c>
      <c r="HH83">
        <v>4</v>
      </c>
      <c r="HI83">
        <v>2</v>
      </c>
      <c r="HJ83">
        <v>3</v>
      </c>
      <c r="HK83">
        <v>5</v>
      </c>
      <c r="HL83">
        <v>4</v>
      </c>
      <c r="HM83">
        <v>5</v>
      </c>
      <c r="HN83">
        <v>3</v>
      </c>
      <c r="HO83">
        <v>3</v>
      </c>
      <c r="HP83">
        <v>5</v>
      </c>
      <c r="HQ83">
        <v>4</v>
      </c>
      <c r="HR83">
        <v>4</v>
      </c>
      <c r="HS83">
        <v>4</v>
      </c>
      <c r="HT83">
        <v>5</v>
      </c>
      <c r="HU83">
        <v>3</v>
      </c>
      <c r="HV83">
        <v>3</v>
      </c>
      <c r="HW83">
        <v>4</v>
      </c>
      <c r="HX83">
        <v>4</v>
      </c>
      <c r="HY83">
        <v>4</v>
      </c>
      <c r="HZ83">
        <v>5</v>
      </c>
      <c r="IA83">
        <v>3</v>
      </c>
      <c r="IB83">
        <v>5</v>
      </c>
      <c r="IC83">
        <v>4</v>
      </c>
      <c r="ID83">
        <v>5</v>
      </c>
      <c r="IE83">
        <v>4</v>
      </c>
      <c r="IF83">
        <v>4</v>
      </c>
      <c r="IG83">
        <v>4</v>
      </c>
      <c r="IH83">
        <v>3</v>
      </c>
      <c r="II83">
        <v>5</v>
      </c>
      <c r="IJ83">
        <v>5</v>
      </c>
      <c r="IK83">
        <v>4</v>
      </c>
      <c r="IL83">
        <v>5</v>
      </c>
      <c r="IM83">
        <v>4</v>
      </c>
      <c r="IN83">
        <v>4</v>
      </c>
      <c r="IO83">
        <v>1</v>
      </c>
      <c r="IP83">
        <v>3</v>
      </c>
      <c r="IQ83">
        <v>4</v>
      </c>
      <c r="IR83">
        <v>5</v>
      </c>
      <c r="IS83">
        <v>4</v>
      </c>
      <c r="IT83">
        <v>1</v>
      </c>
      <c r="IU83">
        <v>3</v>
      </c>
      <c r="IV83">
        <v>5</v>
      </c>
      <c r="IW83">
        <v>3</v>
      </c>
      <c r="IX83">
        <v>4</v>
      </c>
      <c r="IY83">
        <v>5</v>
      </c>
      <c r="IZ83">
        <v>3</v>
      </c>
      <c r="JA83">
        <v>5</v>
      </c>
      <c r="JB83">
        <v>4</v>
      </c>
      <c r="JC83">
        <v>2</v>
      </c>
      <c r="JD83">
        <v>4</v>
      </c>
      <c r="JE83">
        <v>2</v>
      </c>
      <c r="JF83">
        <v>5</v>
      </c>
      <c r="JG83">
        <v>5</v>
      </c>
      <c r="JH83">
        <v>1</v>
      </c>
      <c r="JI83">
        <v>2</v>
      </c>
      <c r="JJ83">
        <v>4</v>
      </c>
      <c r="JL83">
        <f t="shared" si="10"/>
        <v>72</v>
      </c>
      <c r="JM83">
        <f t="shared" si="11"/>
        <v>109</v>
      </c>
      <c r="JN83">
        <f t="shared" si="12"/>
        <v>56</v>
      </c>
      <c r="JO83">
        <f t="shared" si="13"/>
        <v>22</v>
      </c>
      <c r="JP83">
        <f t="shared" si="14"/>
        <v>10</v>
      </c>
    </row>
    <row r="84" spans="1:276">
      <c r="A84" t="s">
        <v>1245</v>
      </c>
      <c r="B84">
        <v>5</v>
      </c>
      <c r="C84">
        <v>2</v>
      </c>
      <c r="D84">
        <v>4</v>
      </c>
      <c r="E84">
        <v>4</v>
      </c>
      <c r="F84">
        <v>5</v>
      </c>
      <c r="G84">
        <v>3</v>
      </c>
      <c r="H84">
        <v>5</v>
      </c>
      <c r="I84">
        <v>4</v>
      </c>
      <c r="J84">
        <v>5</v>
      </c>
      <c r="K84">
        <v>2</v>
      </c>
      <c r="L84">
        <v>5</v>
      </c>
      <c r="M84">
        <v>4</v>
      </c>
      <c r="N84">
        <v>5</v>
      </c>
      <c r="O84">
        <v>2</v>
      </c>
      <c r="P84">
        <v>5</v>
      </c>
      <c r="Q84">
        <v>4</v>
      </c>
      <c r="R84">
        <v>4</v>
      </c>
      <c r="S84">
        <v>3</v>
      </c>
      <c r="T84">
        <v>5</v>
      </c>
      <c r="U84">
        <v>5</v>
      </c>
      <c r="V84">
        <v>2</v>
      </c>
      <c r="W84">
        <v>4</v>
      </c>
      <c r="X84">
        <v>5</v>
      </c>
      <c r="Y84">
        <v>1</v>
      </c>
      <c r="Z84">
        <v>3</v>
      </c>
      <c r="AA84">
        <v>3</v>
      </c>
      <c r="AB84">
        <v>4</v>
      </c>
      <c r="AC84">
        <v>5</v>
      </c>
      <c r="AD84">
        <v>4</v>
      </c>
      <c r="AE84">
        <v>4</v>
      </c>
      <c r="AF84">
        <v>3</v>
      </c>
      <c r="AG84">
        <v>5</v>
      </c>
      <c r="AH84">
        <v>5</v>
      </c>
      <c r="AI84">
        <v>5</v>
      </c>
      <c r="AJ84">
        <v>3</v>
      </c>
      <c r="AK84">
        <v>5</v>
      </c>
      <c r="AL84">
        <v>5</v>
      </c>
      <c r="AM84">
        <v>3</v>
      </c>
      <c r="AN84">
        <v>5</v>
      </c>
      <c r="AO84">
        <v>4</v>
      </c>
      <c r="AP84">
        <v>4</v>
      </c>
      <c r="AQ84">
        <v>5</v>
      </c>
      <c r="AR84">
        <v>3</v>
      </c>
      <c r="AS84">
        <v>4</v>
      </c>
      <c r="AT84">
        <v>4</v>
      </c>
      <c r="AU84">
        <v>2</v>
      </c>
      <c r="AV84">
        <v>4</v>
      </c>
      <c r="AW84">
        <v>5</v>
      </c>
      <c r="AX84">
        <v>3</v>
      </c>
      <c r="AY84">
        <v>4</v>
      </c>
      <c r="AZ84">
        <v>4</v>
      </c>
      <c r="BA84">
        <v>4</v>
      </c>
      <c r="BB84">
        <v>5</v>
      </c>
      <c r="BC84">
        <v>4</v>
      </c>
      <c r="BD84">
        <v>5</v>
      </c>
      <c r="BE84">
        <v>4</v>
      </c>
      <c r="BF84">
        <v>4</v>
      </c>
      <c r="BG84">
        <v>5</v>
      </c>
      <c r="BH84">
        <v>4</v>
      </c>
      <c r="BI84">
        <v>3</v>
      </c>
      <c r="BJ84">
        <v>4</v>
      </c>
      <c r="BK84">
        <v>5</v>
      </c>
      <c r="BL84">
        <v>4</v>
      </c>
      <c r="BM84">
        <v>5</v>
      </c>
      <c r="BN84">
        <v>4</v>
      </c>
      <c r="BO84">
        <v>4</v>
      </c>
      <c r="BP84">
        <v>4</v>
      </c>
      <c r="BQ84">
        <v>5</v>
      </c>
      <c r="BR84">
        <v>5</v>
      </c>
      <c r="BS84">
        <v>2</v>
      </c>
      <c r="BT84">
        <v>4</v>
      </c>
      <c r="BU84">
        <v>4</v>
      </c>
      <c r="BV84">
        <v>5</v>
      </c>
      <c r="BW84">
        <v>3</v>
      </c>
      <c r="BX84">
        <v>3</v>
      </c>
      <c r="BY84">
        <v>5</v>
      </c>
      <c r="BZ84">
        <v>5</v>
      </c>
      <c r="CA84">
        <v>4</v>
      </c>
      <c r="CB84">
        <v>5</v>
      </c>
      <c r="CC84">
        <v>5</v>
      </c>
      <c r="CD84">
        <v>4</v>
      </c>
      <c r="CE84">
        <v>4</v>
      </c>
      <c r="CF84">
        <v>5</v>
      </c>
      <c r="CG84">
        <v>3</v>
      </c>
      <c r="CH84">
        <v>5</v>
      </c>
      <c r="CI84">
        <v>5</v>
      </c>
      <c r="CJ84">
        <v>5</v>
      </c>
      <c r="CK84">
        <v>3</v>
      </c>
      <c r="CL84">
        <v>5</v>
      </c>
      <c r="CM84">
        <v>5</v>
      </c>
      <c r="CN84">
        <v>3</v>
      </c>
      <c r="CO84">
        <v>5</v>
      </c>
      <c r="CP84">
        <v>4</v>
      </c>
      <c r="CQ84">
        <v>4</v>
      </c>
      <c r="CR84">
        <v>3</v>
      </c>
      <c r="CS84">
        <v>5</v>
      </c>
      <c r="CT84">
        <v>3</v>
      </c>
      <c r="CU84">
        <v>3</v>
      </c>
      <c r="CV84">
        <v>3</v>
      </c>
      <c r="CW84">
        <v>2</v>
      </c>
      <c r="CX84">
        <v>4</v>
      </c>
      <c r="CY84">
        <v>5</v>
      </c>
      <c r="CZ84">
        <v>4</v>
      </c>
      <c r="DA84">
        <v>4</v>
      </c>
      <c r="DB84">
        <v>3</v>
      </c>
      <c r="DC84">
        <v>4</v>
      </c>
      <c r="DD84">
        <v>5</v>
      </c>
      <c r="DE84">
        <v>4</v>
      </c>
      <c r="DF84">
        <v>3</v>
      </c>
      <c r="DG84">
        <v>3</v>
      </c>
      <c r="DH84">
        <v>3</v>
      </c>
      <c r="DI84">
        <v>4</v>
      </c>
      <c r="DJ84">
        <v>5</v>
      </c>
      <c r="DK84">
        <v>5</v>
      </c>
      <c r="DL84">
        <v>3</v>
      </c>
      <c r="DM84">
        <v>4</v>
      </c>
      <c r="DN84">
        <v>3</v>
      </c>
      <c r="DO84">
        <v>5</v>
      </c>
      <c r="DP84">
        <v>3</v>
      </c>
      <c r="DQ84">
        <v>4</v>
      </c>
      <c r="DR84">
        <v>3</v>
      </c>
      <c r="DS84">
        <v>5</v>
      </c>
      <c r="DT84">
        <v>4</v>
      </c>
      <c r="DU84">
        <v>3</v>
      </c>
      <c r="DV84">
        <v>3</v>
      </c>
      <c r="DW84">
        <v>3</v>
      </c>
      <c r="DX84">
        <v>5</v>
      </c>
      <c r="DY84">
        <v>5</v>
      </c>
      <c r="DZ84">
        <v>4</v>
      </c>
      <c r="EA84">
        <v>4</v>
      </c>
      <c r="EB84">
        <v>5</v>
      </c>
      <c r="EC84">
        <v>3</v>
      </c>
      <c r="ED84">
        <v>1</v>
      </c>
      <c r="EE84">
        <v>3</v>
      </c>
      <c r="EF84">
        <v>3</v>
      </c>
      <c r="EG84">
        <v>4</v>
      </c>
      <c r="EH84">
        <v>2</v>
      </c>
      <c r="EI84">
        <v>3</v>
      </c>
      <c r="EJ84">
        <v>5</v>
      </c>
      <c r="EK84">
        <v>4</v>
      </c>
      <c r="EL84">
        <v>3</v>
      </c>
      <c r="EM84">
        <v>4</v>
      </c>
      <c r="EN84">
        <v>3</v>
      </c>
      <c r="EO84">
        <v>4</v>
      </c>
      <c r="EP84">
        <v>4</v>
      </c>
      <c r="EQ84">
        <v>2</v>
      </c>
      <c r="ER84">
        <v>2</v>
      </c>
      <c r="ES84">
        <v>5</v>
      </c>
      <c r="ET84">
        <v>4</v>
      </c>
      <c r="EU84">
        <v>3</v>
      </c>
      <c r="EV84">
        <v>3</v>
      </c>
      <c r="EW84">
        <v>4</v>
      </c>
      <c r="EX84">
        <v>5</v>
      </c>
      <c r="EY84">
        <v>3</v>
      </c>
      <c r="EZ84">
        <v>5</v>
      </c>
      <c r="FA84">
        <v>5</v>
      </c>
      <c r="FB84">
        <v>3</v>
      </c>
      <c r="FC84">
        <v>5</v>
      </c>
      <c r="FD84">
        <v>3</v>
      </c>
      <c r="FE84">
        <v>4</v>
      </c>
      <c r="FF84">
        <v>3</v>
      </c>
      <c r="FG84">
        <v>5</v>
      </c>
      <c r="FH84">
        <v>4</v>
      </c>
      <c r="FI84">
        <v>4</v>
      </c>
      <c r="FJ84">
        <v>2</v>
      </c>
      <c r="FK84">
        <v>2</v>
      </c>
      <c r="FL84">
        <v>5</v>
      </c>
      <c r="FM84">
        <v>3</v>
      </c>
      <c r="FN84">
        <v>2</v>
      </c>
      <c r="FO84">
        <v>4</v>
      </c>
      <c r="FP84">
        <v>4</v>
      </c>
      <c r="FQ84">
        <v>1</v>
      </c>
      <c r="FR84">
        <v>3</v>
      </c>
      <c r="FS84">
        <v>4</v>
      </c>
      <c r="FT84">
        <v>4</v>
      </c>
      <c r="FU84">
        <v>5</v>
      </c>
      <c r="FV84">
        <v>2</v>
      </c>
      <c r="FW84">
        <v>5</v>
      </c>
      <c r="FX84">
        <v>5</v>
      </c>
      <c r="FY84">
        <v>4</v>
      </c>
      <c r="FZ84">
        <v>4</v>
      </c>
      <c r="GA84">
        <v>3</v>
      </c>
      <c r="GB84">
        <v>3</v>
      </c>
      <c r="GC84">
        <v>1</v>
      </c>
      <c r="GD84">
        <v>1</v>
      </c>
      <c r="GE84">
        <v>5</v>
      </c>
      <c r="GF84">
        <v>4</v>
      </c>
      <c r="GG84">
        <v>5</v>
      </c>
      <c r="GH84">
        <v>4</v>
      </c>
      <c r="GI84">
        <v>5</v>
      </c>
      <c r="GJ84">
        <v>3</v>
      </c>
      <c r="GK84">
        <v>4</v>
      </c>
      <c r="GL84">
        <v>4</v>
      </c>
      <c r="GM84">
        <v>4</v>
      </c>
      <c r="GN84">
        <v>3</v>
      </c>
      <c r="GO84">
        <v>4</v>
      </c>
      <c r="GP84">
        <v>4</v>
      </c>
      <c r="GQ84">
        <v>3</v>
      </c>
      <c r="GR84">
        <v>2</v>
      </c>
      <c r="GS84">
        <v>4</v>
      </c>
      <c r="GT84">
        <v>4</v>
      </c>
      <c r="GU84">
        <v>4</v>
      </c>
      <c r="GV84">
        <v>4</v>
      </c>
      <c r="GW84">
        <v>4</v>
      </c>
      <c r="GX84">
        <v>5</v>
      </c>
      <c r="GY84">
        <v>5</v>
      </c>
      <c r="GZ84">
        <v>3</v>
      </c>
      <c r="HA84">
        <v>4</v>
      </c>
      <c r="HB84">
        <v>5</v>
      </c>
      <c r="HC84">
        <v>4</v>
      </c>
      <c r="HD84">
        <v>4</v>
      </c>
      <c r="HE84">
        <v>5</v>
      </c>
      <c r="HF84">
        <v>4</v>
      </c>
      <c r="HG84">
        <v>5</v>
      </c>
      <c r="HH84">
        <v>4</v>
      </c>
      <c r="HI84">
        <v>2</v>
      </c>
      <c r="HJ84">
        <v>2</v>
      </c>
      <c r="HK84">
        <v>4</v>
      </c>
      <c r="HL84">
        <v>4</v>
      </c>
      <c r="HM84">
        <v>5</v>
      </c>
      <c r="HN84">
        <v>3</v>
      </c>
      <c r="HO84">
        <v>3</v>
      </c>
      <c r="HP84">
        <v>5</v>
      </c>
      <c r="HQ84">
        <v>3</v>
      </c>
      <c r="HR84">
        <v>5</v>
      </c>
      <c r="HS84">
        <v>3</v>
      </c>
      <c r="HT84">
        <v>5</v>
      </c>
      <c r="HU84">
        <v>5</v>
      </c>
      <c r="HV84">
        <v>2</v>
      </c>
      <c r="HW84">
        <v>4</v>
      </c>
      <c r="HX84">
        <v>4</v>
      </c>
      <c r="HY84">
        <v>4</v>
      </c>
      <c r="HZ84">
        <v>5</v>
      </c>
      <c r="IA84">
        <v>4</v>
      </c>
      <c r="IB84">
        <v>5</v>
      </c>
      <c r="IC84">
        <v>3</v>
      </c>
      <c r="ID84">
        <v>5</v>
      </c>
      <c r="IE84">
        <v>5</v>
      </c>
      <c r="IF84">
        <v>4</v>
      </c>
      <c r="IG84">
        <v>3</v>
      </c>
      <c r="IH84">
        <v>4</v>
      </c>
      <c r="II84">
        <v>5</v>
      </c>
      <c r="IJ84">
        <v>3</v>
      </c>
      <c r="IK84">
        <v>4</v>
      </c>
      <c r="IL84">
        <v>4</v>
      </c>
      <c r="IM84">
        <v>5</v>
      </c>
      <c r="IN84">
        <v>3</v>
      </c>
      <c r="IO84">
        <v>3</v>
      </c>
      <c r="IP84">
        <v>2</v>
      </c>
      <c r="IQ84">
        <v>4</v>
      </c>
      <c r="IR84">
        <v>4</v>
      </c>
      <c r="IS84">
        <v>4</v>
      </c>
      <c r="IT84">
        <v>3</v>
      </c>
      <c r="IU84">
        <v>3</v>
      </c>
      <c r="IV84">
        <v>5</v>
      </c>
      <c r="IW84">
        <v>3</v>
      </c>
      <c r="IX84">
        <v>4</v>
      </c>
      <c r="IY84">
        <v>5</v>
      </c>
      <c r="IZ84">
        <v>3</v>
      </c>
      <c r="JA84">
        <v>5</v>
      </c>
      <c r="JB84">
        <v>4</v>
      </c>
      <c r="JC84">
        <v>4</v>
      </c>
      <c r="JD84">
        <v>3</v>
      </c>
      <c r="JE84">
        <v>2</v>
      </c>
      <c r="JF84">
        <v>5</v>
      </c>
      <c r="JG84">
        <v>5</v>
      </c>
      <c r="JH84">
        <v>2</v>
      </c>
      <c r="JI84">
        <v>4</v>
      </c>
      <c r="JJ84">
        <v>4</v>
      </c>
      <c r="JL84">
        <f t="shared" si="10"/>
        <v>83</v>
      </c>
      <c r="JM84">
        <f t="shared" si="11"/>
        <v>96</v>
      </c>
      <c r="JN84">
        <f t="shared" si="12"/>
        <v>64</v>
      </c>
      <c r="JO84">
        <f t="shared" si="13"/>
        <v>21</v>
      </c>
      <c r="JP84">
        <f t="shared" si="14"/>
        <v>5</v>
      </c>
    </row>
    <row r="85" spans="1:276" ht="17.25" customHeight="1">
      <c r="A85" t="s">
        <v>1258</v>
      </c>
      <c r="E85" t="s">
        <v>1542</v>
      </c>
      <c r="K85" t="s">
        <v>1543</v>
      </c>
      <c r="L85" t="s">
        <v>1544</v>
      </c>
      <c r="N85" t="s">
        <v>1545</v>
      </c>
      <c r="O85" t="s">
        <v>1546</v>
      </c>
      <c r="P85" s="557" t="s">
        <v>1547</v>
      </c>
      <c r="S85" s="557" t="s">
        <v>1548</v>
      </c>
      <c r="V85" t="s">
        <v>1549</v>
      </c>
      <c r="W85" t="s">
        <v>1550</v>
      </c>
      <c r="Y85" t="s">
        <v>1551</v>
      </c>
      <c r="AB85" t="s">
        <v>1552</v>
      </c>
      <c r="AC85" t="s">
        <v>1553</v>
      </c>
      <c r="AE85" t="s">
        <v>1554</v>
      </c>
      <c r="AH85" t="s">
        <v>1555</v>
      </c>
      <c r="AI85" t="s">
        <v>1555</v>
      </c>
      <c r="AL85" t="s">
        <v>1556</v>
      </c>
      <c r="AP85" t="s">
        <v>1557</v>
      </c>
      <c r="AQ85" t="s">
        <v>1558</v>
      </c>
      <c r="AR85" t="s">
        <v>1559</v>
      </c>
      <c r="AS85" s="557" t="s">
        <v>1560</v>
      </c>
      <c r="AT85" t="s">
        <v>1561</v>
      </c>
      <c r="AW85" t="s">
        <v>1562</v>
      </c>
      <c r="BB85" t="s">
        <v>1563</v>
      </c>
      <c r="BE85" t="s">
        <v>1564</v>
      </c>
      <c r="BF85" t="s">
        <v>1565</v>
      </c>
      <c r="BG85" t="s">
        <v>1566</v>
      </c>
      <c r="BN85" t="s">
        <v>1567</v>
      </c>
      <c r="BP85" t="s">
        <v>1568</v>
      </c>
      <c r="BT85" t="s">
        <v>1569</v>
      </c>
      <c r="BU85" t="s">
        <v>1570</v>
      </c>
      <c r="BX85" t="s">
        <v>1571</v>
      </c>
      <c r="BY85" t="s">
        <v>1572</v>
      </c>
      <c r="CH85" t="s">
        <v>1573</v>
      </c>
      <c r="CJ85" t="s">
        <v>1574</v>
      </c>
      <c r="CN85" t="s">
        <v>1575</v>
      </c>
      <c r="CR85" t="s">
        <v>1576</v>
      </c>
      <c r="CZ85" t="s">
        <v>1577</v>
      </c>
      <c r="DB85" t="s">
        <v>1578</v>
      </c>
      <c r="DD85" t="s">
        <v>1579</v>
      </c>
      <c r="DE85" t="s">
        <v>1580</v>
      </c>
      <c r="DG85" t="s">
        <v>1581</v>
      </c>
      <c r="DJ85" t="s">
        <v>1582</v>
      </c>
      <c r="DK85" t="s">
        <v>1583</v>
      </c>
      <c r="DL85" t="s">
        <v>1584</v>
      </c>
      <c r="DM85" t="s">
        <v>1585</v>
      </c>
      <c r="DP85" t="s">
        <v>1586</v>
      </c>
      <c r="DV85" s="557" t="s">
        <v>1587</v>
      </c>
      <c r="DX85" t="s">
        <v>1583</v>
      </c>
      <c r="DZ85" t="s">
        <v>1588</v>
      </c>
      <c r="EI85" t="s">
        <v>1589</v>
      </c>
      <c r="EJ85" t="s">
        <v>1590</v>
      </c>
      <c r="EM85" t="s">
        <v>1591</v>
      </c>
      <c r="EQ85" t="s">
        <v>1592</v>
      </c>
      <c r="ER85" t="s">
        <v>1592</v>
      </c>
      <c r="ES85" s="557" t="s">
        <v>1593</v>
      </c>
      <c r="ET85" s="557" t="s">
        <v>1594</v>
      </c>
      <c r="EW85" s="557" t="s">
        <v>1595</v>
      </c>
      <c r="FA85" t="s">
        <v>1596</v>
      </c>
      <c r="FK85" t="s">
        <v>1597</v>
      </c>
      <c r="FP85" t="s">
        <v>1598</v>
      </c>
      <c r="FT85" t="s">
        <v>1599</v>
      </c>
      <c r="FZ85" t="s">
        <v>1600</v>
      </c>
      <c r="GE85" t="s">
        <v>1601</v>
      </c>
      <c r="GI85" t="s">
        <v>1602</v>
      </c>
      <c r="GJ85" t="s">
        <v>1603</v>
      </c>
      <c r="GK85" t="s">
        <v>1604</v>
      </c>
      <c r="GP85" t="s">
        <v>1605</v>
      </c>
      <c r="GR85" t="s">
        <v>1606</v>
      </c>
      <c r="GV85" s="557" t="s">
        <v>1607</v>
      </c>
      <c r="GW85" t="s">
        <v>1608</v>
      </c>
      <c r="GZ85" s="557" t="s">
        <v>1609</v>
      </c>
      <c r="HB85" t="s">
        <v>1610</v>
      </c>
      <c r="HC85" t="s">
        <v>1611</v>
      </c>
      <c r="HD85" t="s">
        <v>1583</v>
      </c>
      <c r="HF85" t="s">
        <v>1612</v>
      </c>
      <c r="HO85" t="s">
        <v>1613</v>
      </c>
      <c r="HT85" t="s">
        <v>1614</v>
      </c>
      <c r="IA85" t="s">
        <v>1615</v>
      </c>
      <c r="IF85" t="s">
        <v>1616</v>
      </c>
      <c r="IJ85" t="s">
        <v>1617</v>
      </c>
      <c r="IK85" t="s">
        <v>1618</v>
      </c>
      <c r="IO85" t="s">
        <v>1619</v>
      </c>
      <c r="IT85" t="s">
        <v>1620</v>
      </c>
      <c r="IW85" t="s">
        <v>1621</v>
      </c>
      <c r="IY85" t="s">
        <v>1622</v>
      </c>
      <c r="JE85" t="s">
        <v>1623</v>
      </c>
    </row>
    <row r="88" spans="1:276" ht="12" customHeight="1">
      <c r="A88" t="s">
        <v>1258</v>
      </c>
    </row>
    <row r="89" spans="1:276" ht="12" customHeight="1">
      <c r="B89">
        <v>1</v>
      </c>
      <c r="C89">
        <f>A89</f>
        <v>0</v>
      </c>
      <c r="D89">
        <f>IF(C89=0,MAX($B$89:$B$450)+1,B89)</f>
        <v>363</v>
      </c>
      <c r="E89" t="str">
        <f>IFERROR(VLOOKUP(SMALL($D$89:$D$450,B89),$B$89:$C$450,2,FALSE),"")</f>
        <v xml:space="preserve">El PQL cumple y va más allá de lo requerido formando buenos licenciados no solo únicamente en ciencias sino formando buenas personas para la sociedad </v>
      </c>
    </row>
    <row r="90" spans="1:276" ht="12" customHeight="1">
      <c r="B90">
        <v>2</v>
      </c>
      <c r="C90">
        <f t="shared" ref="C90:C153" si="15">A90</f>
        <v>0</v>
      </c>
      <c r="D90">
        <f t="shared" ref="D90:D153" si="16">IF(C90=0,MAX($B$89:$B$450)+1,B90)</f>
        <v>363</v>
      </c>
      <c r="E90" t="str">
        <f t="shared" ref="E90:E153" si="17">IFERROR(VLOOKUP(SMALL($D$89:$D$450,B90),$B$89:$C$450,2,FALSE),"")</f>
        <v>Mejora en recursos informaticos y de comunicación. Plataformas muy pesadas y de carga lenta.</v>
      </c>
    </row>
    <row r="91" spans="1:276" ht="12" customHeight="1">
      <c r="B91">
        <v>3</v>
      </c>
      <c r="C91">
        <f t="shared" si="15"/>
        <v>0</v>
      </c>
      <c r="D91">
        <f t="shared" si="16"/>
        <v>363</v>
      </c>
      <c r="E91" t="str">
        <f t="shared" si="17"/>
        <v xml:space="preserve">Incentivar más los laboratorios presenciales, ya que la carrera posee una gran columna vertebral y el aprendizaje se queda mucho mejor </v>
      </c>
    </row>
    <row r="92" spans="1:276" ht="12" customHeight="1">
      <c r="A92" t="s">
        <v>1542</v>
      </c>
      <c r="B92">
        <v>4</v>
      </c>
      <c r="C92" t="str">
        <f t="shared" si="15"/>
        <v xml:space="preserve">El PQL cumple y va más allá de lo requerido formando buenos licenciados no solo únicamente en ciencias sino formando buenas personas para la sociedad </v>
      </c>
      <c r="D92">
        <f t="shared" si="16"/>
        <v>4</v>
      </c>
      <c r="E92" t="str">
        <f t="shared" si="17"/>
        <v xml:space="preserve"> Muchos de nosotros no conocemos las instalaciones educativas por falta de cumplimiento de elementos de bioseguridad por ende se recomienda colocar mas atención a esta situación debido a que ya queremos entrar a  estudiar presencialmente. Gracias   </v>
      </c>
    </row>
    <row r="93" spans="1:276" ht="12" customHeight="1">
      <c r="B93">
        <v>5</v>
      </c>
      <c r="C93">
        <f t="shared" si="15"/>
        <v>0</v>
      </c>
      <c r="D93">
        <f t="shared" si="16"/>
        <v>363</v>
      </c>
      <c r="E93" t="str">
        <f t="shared" si="17"/>
        <v xml:space="preserve">Trabajar más en investigación en ciencia que pedagógica </v>
      </c>
    </row>
    <row r="94" spans="1:276" ht="12" customHeight="1">
      <c r="B94">
        <v>6</v>
      </c>
      <c r="C94">
        <f t="shared" si="15"/>
        <v>0</v>
      </c>
      <c r="D94">
        <f t="shared" si="16"/>
        <v>363</v>
      </c>
      <c r="E94" t="str">
        <f t="shared" si="17"/>
        <v xml:space="preserve">El PLQ actualmente cumple con sus respectivas funciones .
</v>
      </c>
    </row>
    <row r="95" spans="1:276" ht="12" customHeight="1">
      <c r="B95">
        <v>7</v>
      </c>
      <c r="C95">
        <f t="shared" si="15"/>
        <v>0</v>
      </c>
      <c r="D95">
        <f t="shared" si="16"/>
        <v>363</v>
      </c>
      <c r="E95" t="str">
        <f t="shared" si="17"/>
        <v xml:space="preserve">el PLQ cuenta con buenas estrategias de participación y de integración de estudiantes en diversas actividades, semilleros y talleres entre otros, fomentando la investigación y el aprendizaje . 
</v>
      </c>
    </row>
    <row r="96" spans="1:276" ht="12" customHeight="1">
      <c r="B96">
        <v>8</v>
      </c>
      <c r="C96">
        <f t="shared" si="15"/>
        <v>0</v>
      </c>
      <c r="D96">
        <f t="shared" si="16"/>
        <v>363</v>
      </c>
      <c r="E96" t="str">
        <f t="shared" si="17"/>
        <v>modificar el sistema sigan ya que siempre a la hora de registrar espacios académicos siempre hay problemas</v>
      </c>
    </row>
    <row r="97" spans="1:5" ht="12" customHeight="1">
      <c r="B97">
        <v>9</v>
      </c>
      <c r="C97">
        <f t="shared" si="15"/>
        <v>0</v>
      </c>
      <c r="D97">
        <f t="shared" si="16"/>
        <v>363</v>
      </c>
      <c r="E97" t="str">
        <f t="shared" si="17"/>
        <v xml:space="preserve">Me indicaron que el link de la encuesta llegaba con uno del video, y el del video no llego. </v>
      </c>
    </row>
    <row r="98" spans="1:5" ht="12" customHeight="1">
      <c r="A98" t="s">
        <v>1543</v>
      </c>
      <c r="B98">
        <v>10</v>
      </c>
      <c r="C98" t="str">
        <f t="shared" si="15"/>
        <v>Mejora en recursos informaticos y de comunicación. Plataformas muy pesadas y de carga lenta.</v>
      </c>
      <c r="D98">
        <f t="shared" si="16"/>
        <v>10</v>
      </c>
      <c r="E98" t="str">
        <f t="shared" si="17"/>
        <v>Es difícil poder opinar sobre todos los temas  por que desconozco varios, la calidad de algunos docentes es deficiente no van a clases, repiten diapositivas de semestres pasados, no usan supuestamente acciones pedagógicas por eso estoy desilusionado.</v>
      </c>
    </row>
    <row r="99" spans="1:5" ht="12" customHeight="1">
      <c r="A99" t="s">
        <v>1544</v>
      </c>
      <c r="B99">
        <v>11</v>
      </c>
      <c r="C99" t="str">
        <f t="shared" si="15"/>
        <v xml:space="preserve">Incentivar más los laboratorios presenciales, ya que la carrera posee una gran columna vertebral y el aprendizaje se queda mucho mejor </v>
      </c>
      <c r="D99">
        <f t="shared" si="16"/>
        <v>11</v>
      </c>
      <c r="E99" t="str">
        <f t="shared" si="17"/>
        <v>Seria excelente incluir ma+a la participación de actividades deportivas, puesto que el programa no contiene mucha participación deportiva</v>
      </c>
    </row>
    <row r="100" spans="1:5" ht="12" customHeight="1">
      <c r="B100">
        <v>12</v>
      </c>
      <c r="C100">
        <f t="shared" si="15"/>
        <v>0</v>
      </c>
      <c r="D100">
        <f t="shared" si="16"/>
        <v>363</v>
      </c>
      <c r="E100" t="str">
        <f t="shared" si="17"/>
        <v>No poseo recomendaciones.</v>
      </c>
    </row>
    <row r="101" spans="1:5" ht="12" customHeight="1">
      <c r="A101" t="s">
        <v>1545</v>
      </c>
      <c r="B101">
        <v>13</v>
      </c>
      <c r="C101" t="str">
        <f t="shared" si="15"/>
        <v xml:space="preserve"> Muchos de nosotros no conocemos las instalaciones educativas por falta de cumplimiento de elementos de bioseguridad por ende se recomienda colocar mas atención a esta situación debido a que ya queremos entrar a  estudiar presencialmente. Gracias   </v>
      </c>
      <c r="D101">
        <f t="shared" si="16"/>
        <v>13</v>
      </c>
      <c r="E101" t="str">
        <f t="shared" si="17"/>
        <v>Tener más en cuenta las evaluaciones docentes que realizan los estudiantes para así tener en cuenta lo que allí se califica y cambiar maestros o dar otras opciones de maestros para los espacios académicos.</v>
      </c>
    </row>
    <row r="102" spans="1:5" ht="12" customHeight="1">
      <c r="A102" t="s">
        <v>1546</v>
      </c>
      <c r="B102">
        <v>14</v>
      </c>
      <c r="C102" t="str">
        <f t="shared" si="15"/>
        <v xml:space="preserve">Trabajar más en investigación en ciencia que pedagógica </v>
      </c>
      <c r="D102">
        <f t="shared" si="16"/>
        <v>14</v>
      </c>
      <c r="E102" t="str">
        <f t="shared" si="17"/>
        <v xml:space="preserve">La formación pedagógica es muy importante pero si se pudiera profundizar más el la ciencia sería muy importante para sus egresados ya que a la hora de aportar a la sociedad no solo aporta aspectos pedagógicos sino de ciencia e inovación </v>
      </c>
    </row>
    <row r="103" spans="1:5" ht="12" customHeight="1">
      <c r="A103" s="557" t="s">
        <v>1547</v>
      </c>
      <c r="B103">
        <v>15</v>
      </c>
      <c r="C103" t="str">
        <f t="shared" si="15"/>
        <v xml:space="preserve">El PLQ actualmente cumple con sus respectivas funciones .
</v>
      </c>
      <c r="D103">
        <f t="shared" si="16"/>
        <v>15</v>
      </c>
      <c r="E103" t="str">
        <f t="shared" si="17"/>
        <v xml:space="preserve">La formación pedagógica es muy importante pero si se pudiera profundizar más el la ciencia sería muy importante para sus egresados ya que a la hora de aportar a la sociedad no solo aporta aspectos pedagógicos sino de ciencia e inovación </v>
      </c>
    </row>
    <row r="104" spans="1:5" ht="12" customHeight="1">
      <c r="B104">
        <v>16</v>
      </c>
      <c r="C104">
        <f t="shared" si="15"/>
        <v>0</v>
      </c>
      <c r="D104">
        <f t="shared" si="16"/>
        <v>363</v>
      </c>
      <c r="E104" t="str">
        <f t="shared" si="17"/>
        <v xml:space="preserve">No tengo comentarios ni recomendaciones </v>
      </c>
    </row>
    <row r="105" spans="1:5" ht="12" customHeight="1">
      <c r="B105">
        <v>17</v>
      </c>
      <c r="C105">
        <f t="shared" si="15"/>
        <v>0</v>
      </c>
      <c r="D105">
        <f t="shared" si="16"/>
        <v>363</v>
      </c>
      <c r="E105" t="str">
        <f t="shared" si="17"/>
        <v>Propuestas de movilidad para prácticas de laboratorio</v>
      </c>
    </row>
    <row r="106" spans="1:5" ht="12" customHeight="1">
      <c r="A106" s="557" t="s">
        <v>1548</v>
      </c>
      <c r="B106">
        <v>18</v>
      </c>
      <c r="C106" t="str">
        <f t="shared" si="15"/>
        <v xml:space="preserve">el PLQ cuenta con buenas estrategias de participación y de integración de estudiantes en diversas actividades, semilleros y talleres entre otros, fomentando la investigación y el aprendizaje . 
</v>
      </c>
      <c r="D106">
        <f t="shared" si="16"/>
        <v>18</v>
      </c>
      <c r="E106" t="str">
        <f t="shared" si="17"/>
        <v>Ningún comentario hasta el momento, conceptos evaluativos muy buenos.</v>
      </c>
    </row>
    <row r="107" spans="1:5" ht="12" customHeight="1">
      <c r="B107">
        <v>19</v>
      </c>
      <c r="C107">
        <f t="shared" si="15"/>
        <v>0</v>
      </c>
      <c r="D107">
        <f t="shared" si="16"/>
        <v>363</v>
      </c>
      <c r="E107" t="str">
        <f t="shared" si="17"/>
        <v xml:space="preserve">Tener una relación mas intima con cada estudiante para monitorear a manera mas personal su proceso de aprendizaje y logrando tener como resultado un gran desempeño académico a nivel general </v>
      </c>
    </row>
    <row r="108" spans="1:5" ht="12" customHeight="1">
      <c r="B108">
        <v>20</v>
      </c>
      <c r="C108">
        <f t="shared" si="15"/>
        <v>0</v>
      </c>
      <c r="D108">
        <f t="shared" si="16"/>
        <v>363</v>
      </c>
      <c r="E108" t="str">
        <f t="shared" si="17"/>
        <v xml:space="preserve">Por parte de la ayuda(psicológica), sugiero la atención rápida ya que uno solicita esta ayuda, y le responden al mes también considero que las sesiones son muy cortas y insuficientes.
   </v>
      </c>
    </row>
    <row r="109" spans="1:5" ht="12" customHeight="1">
      <c r="A109" t="s">
        <v>1549</v>
      </c>
      <c r="B109">
        <v>21</v>
      </c>
      <c r="C109" t="str">
        <f t="shared" si="15"/>
        <v>modificar el sistema sigan ya que siempre a la hora de registrar espacios académicos siempre hay problemas</v>
      </c>
      <c r="D109">
        <f t="shared" si="16"/>
        <v>21</v>
      </c>
      <c r="E109" t="str">
        <f t="shared" si="17"/>
        <v xml:space="preserve">Para el caso de la orientación psicosicial sugerida por el GOAE, considero que, no hay organización. Porque llevo meses tratando de que me atiendan y el día de la cita me la cancelan; mejoraría la disponibilidad de profesionales en psicología. </v>
      </c>
    </row>
    <row r="110" spans="1:5" ht="12" customHeight="1">
      <c r="A110" t="s">
        <v>1550</v>
      </c>
      <c r="B110">
        <v>22</v>
      </c>
      <c r="C110" t="str">
        <f t="shared" si="15"/>
        <v xml:space="preserve">Me indicaron que el link de la encuesta llegaba con uno del video, y el del video no llego. </v>
      </c>
      <c r="D110">
        <f t="shared" si="16"/>
        <v>22</v>
      </c>
      <c r="E110" t="str">
        <f t="shared" si="17"/>
        <v xml:space="preserve">Habilitar espacios multidisciplinaris para la  discusión de las problematicas internas de la universidad e internacionales </v>
      </c>
    </row>
    <row r="111" spans="1:5" ht="12" customHeight="1">
      <c r="B111">
        <v>23</v>
      </c>
      <c r="C111">
        <f t="shared" si="15"/>
        <v>0</v>
      </c>
      <c r="D111">
        <f t="shared" si="16"/>
        <v>363</v>
      </c>
      <c r="E111" t="str">
        <f t="shared" si="17"/>
        <v>Considero que todo está perfecto.</v>
      </c>
    </row>
    <row r="112" spans="1:5" ht="12" customHeight="1">
      <c r="A112" t="s">
        <v>1551</v>
      </c>
      <c r="B112">
        <v>24</v>
      </c>
      <c r="C112" t="str">
        <f t="shared" si="15"/>
        <v>Es difícil poder opinar sobre todos los temas  por que desconozco varios, la calidad de algunos docentes es deficiente no van a clases, repiten diapositivas de semestres pasados, no usan supuestamente acciones pedagógicas por eso estoy desilusionado.</v>
      </c>
      <c r="D112">
        <f t="shared" si="16"/>
        <v>24</v>
      </c>
      <c r="E112" t="str">
        <f t="shared" si="17"/>
        <v>Ninguna</v>
      </c>
    </row>
    <row r="113" spans="1:5" ht="12" customHeight="1">
      <c r="B113">
        <v>25</v>
      </c>
      <c r="C113">
        <f t="shared" si="15"/>
        <v>0</v>
      </c>
      <c r="D113">
        <f t="shared" si="16"/>
        <v>363</v>
      </c>
      <c r="E113" t="str">
        <f t="shared" si="17"/>
        <v>Ampliar las prácticas de laboratorio, exigiendo los elementos de protección personal adecuados, realizar más semilleros de investigación, estar en constante vigilancia del proceso de aprendizaje por medio de tutorias para evitar la deserción.</v>
      </c>
    </row>
    <row r="114" spans="1:5" ht="12" customHeight="1">
      <c r="B114">
        <v>26</v>
      </c>
      <c r="C114">
        <f t="shared" si="15"/>
        <v>0</v>
      </c>
      <c r="D114">
        <f t="shared" si="16"/>
        <v>363</v>
      </c>
      <c r="E114" t="str">
        <f t="shared" si="17"/>
        <v>la universidad cuenta con la alta calidad en la mayoría de sus aspectos pero me gustaría que al principio de la carrera dieran una asesoría amplia de lo que es ser estudiante de eta universidad del manejo de cada materia y cada semestre.</v>
      </c>
    </row>
    <row r="115" spans="1:5" ht="12" customHeight="1">
      <c r="A115" t="s">
        <v>1552</v>
      </c>
      <c r="B115">
        <v>27</v>
      </c>
      <c r="C115" t="str">
        <f t="shared" si="15"/>
        <v>Seria excelente incluir ma+a la participación de actividades deportivas, puesto que el programa no contiene mucha participación deportiva</v>
      </c>
      <c r="D115">
        <f t="shared" si="16"/>
        <v>27</v>
      </c>
      <c r="E115" t="str">
        <f t="shared" si="17"/>
        <v>Creo que es importante incentivar mayor participación por parte de los estudiantes, ya que, a pesar de que existen los canales y medios para la participación, muchas personas o no los conocen o no los usan.</v>
      </c>
    </row>
    <row r="116" spans="1:5" ht="12" customHeight="1">
      <c r="A116" t="s">
        <v>1553</v>
      </c>
      <c r="B116">
        <v>28</v>
      </c>
      <c r="C116" t="str">
        <f t="shared" si="15"/>
        <v>No poseo recomendaciones.</v>
      </c>
      <c r="D116">
        <f t="shared" si="16"/>
        <v>28</v>
      </c>
      <c r="E116" t="str">
        <f t="shared" si="17"/>
        <v xml:space="preserve">Tener docentes capacitados en el tema de pedagogia, como quimic, ya que en lo personal este semestre me he visto perjudicada debido al mal uso del tiempo y de enseñanza de un docente. </v>
      </c>
    </row>
    <row r="117" spans="1:5" ht="12" customHeight="1">
      <c r="B117">
        <v>29</v>
      </c>
      <c r="C117">
        <f t="shared" si="15"/>
        <v>0</v>
      </c>
      <c r="D117">
        <f t="shared" si="16"/>
        <v>363</v>
      </c>
      <c r="E117" t="str">
        <f t="shared" si="17"/>
        <v>Se debe renovar la plantilla de docentes, y escuchar quejas, reclamos de estos mismo, no es posible que dentro del departamento un curso comience como 11 estudiantes y termine solo con dos ademas se debe hacer  esfuerzo de recuperar la presencialidad</v>
      </c>
    </row>
    <row r="118" spans="1:5" ht="12" customHeight="1">
      <c r="A118" t="s">
        <v>1554</v>
      </c>
      <c r="B118">
        <v>30</v>
      </c>
      <c r="C118" t="str">
        <f t="shared" si="15"/>
        <v>Tener más en cuenta las evaluaciones docentes que realizan los estudiantes para así tener en cuenta lo que allí se califica y cambiar maestros o dar otras opciones de maestros para los espacios académicos.</v>
      </c>
      <c r="D118">
        <f t="shared" si="16"/>
        <v>30</v>
      </c>
      <c r="E118" t="str">
        <f t="shared" si="17"/>
        <v>A mi percepción debe hacerse un poco más de énfasis en lo práctico y no sólo en técnicas usadas en un laboratorio, además pienso que el nivel pedagógico esta muy bien, más no se imparte según el PEI.</v>
      </c>
    </row>
    <row r="119" spans="1:5" ht="12" customHeight="1">
      <c r="B119">
        <v>31</v>
      </c>
      <c r="C119">
        <f t="shared" si="15"/>
        <v>0</v>
      </c>
      <c r="D119">
        <f t="shared" si="16"/>
        <v>363</v>
      </c>
      <c r="E119" t="str">
        <f t="shared" si="17"/>
        <v xml:space="preserve">Es necesario que mientras se continúe con la virtualidad los docentes del PQL utilicen de manera adecuada diferentes estrategias didácticas y pedagógicas que nutran nuestro proceso de formación ya que se ha perdido bastante la calidad del programa </v>
      </c>
    </row>
    <row r="120" spans="1:5" ht="12" customHeight="1">
      <c r="B120">
        <v>32</v>
      </c>
      <c r="C120">
        <f t="shared" si="15"/>
        <v>0</v>
      </c>
      <c r="D120">
        <f t="shared" si="16"/>
        <v>363</v>
      </c>
      <c r="E120" t="str">
        <f t="shared" si="17"/>
        <v>Se debería mejorar en relación a las practicas, para de esta manera poder incentivar y complementar las habilidades pedagógicas.</v>
      </c>
    </row>
    <row r="121" spans="1:5" ht="12" customHeight="1">
      <c r="A121" t="s">
        <v>1555</v>
      </c>
      <c r="B121">
        <v>33</v>
      </c>
      <c r="C121" t="str">
        <f t="shared" si="15"/>
        <v xml:space="preserve">La formación pedagógica es muy importante pero si se pudiera profundizar más el la ciencia sería muy importante para sus egresados ya que a la hora de aportar a la sociedad no solo aporta aspectos pedagógicos sino de ciencia e inovación </v>
      </c>
      <c r="D121">
        <f t="shared" si="16"/>
        <v>33</v>
      </c>
      <c r="E121" t="str">
        <f t="shared" si="17"/>
        <v xml:space="preserve">A veces el personal administrativo no responde de manera rápida ante una situación de importancia, como con el correo y/o plataformas de la UPN, se debe mejorar los tiempos de respuesta </v>
      </c>
    </row>
    <row r="122" spans="1:5" ht="12" customHeight="1">
      <c r="A122" t="s">
        <v>1555</v>
      </c>
      <c r="B122">
        <v>34</v>
      </c>
      <c r="C122" t="str">
        <f t="shared" si="15"/>
        <v xml:space="preserve">La formación pedagógica es muy importante pero si se pudiera profundizar más el la ciencia sería muy importante para sus egresados ya que a la hora de aportar a la sociedad no solo aporta aspectos pedagógicos sino de ciencia e inovación </v>
      </c>
      <c r="D122">
        <f t="shared" si="16"/>
        <v>34</v>
      </c>
      <c r="E122" t="str">
        <f t="shared" si="17"/>
        <v xml:space="preserve">CONSIDERO QUE SE HA MANEJADO MUY BIEN  EL PLQ PUES SIEMPRE SE QUIERE MEJORARAR CONTINUAMENTE ENTONCES CONSIDERO QUE ESTA BIEN </v>
      </c>
    </row>
    <row r="123" spans="1:5" ht="12" customHeight="1">
      <c r="B123">
        <v>35</v>
      </c>
      <c r="C123">
        <f t="shared" si="15"/>
        <v>0</v>
      </c>
      <c r="D123">
        <f t="shared" si="16"/>
        <v>363</v>
      </c>
      <c r="E123" t="str">
        <f t="shared" si="17"/>
        <v>Por la pandemia nos impide dar fe de muchos puntos antes mencionados, como salas de computo y laboratorios, sería bueno tener un cronograma de regreso a clases presenciales, otras U ya están presenciales, no hemos tenido el 1er laboratorio presencial</v>
      </c>
    </row>
    <row r="124" spans="1:5" ht="12" customHeight="1">
      <c r="B124">
        <v>36</v>
      </c>
      <c r="C124">
        <f t="shared" si="15"/>
        <v>0</v>
      </c>
      <c r="D124">
        <f t="shared" si="16"/>
        <v>363</v>
      </c>
      <c r="E124" t="str">
        <f t="shared" si="17"/>
        <v>no puedo elegir una para las dos problematicas ya que no e ido a la universidad y seria incorrecto poner una puntuacion si no se el resultado de mi asignacion, pero  no me deja enviarlo si no coloco mi rspuesta asi que colocare lo que crea</v>
      </c>
    </row>
    <row r="125" spans="1:5" ht="12" customHeight="1">
      <c r="A125" t="s">
        <v>1556</v>
      </c>
      <c r="B125">
        <v>37</v>
      </c>
      <c r="C125" t="str">
        <f t="shared" si="15"/>
        <v xml:space="preserve">No tengo comentarios ni recomendaciones </v>
      </c>
      <c r="D125">
        <f t="shared" si="16"/>
        <v>37</v>
      </c>
      <c r="E125" t="str">
        <f t="shared" si="17"/>
        <v xml:space="preserve">No es tanto como una recomendación. pero si me gustaría que el próximo semestre se empezara de manera presencial, siento que se podría mejorar un poco el tema de educación.  </v>
      </c>
    </row>
    <row r="126" spans="1:5" ht="12" customHeight="1">
      <c r="B126">
        <v>38</v>
      </c>
      <c r="C126">
        <f t="shared" si="15"/>
        <v>0</v>
      </c>
      <c r="D126">
        <f t="shared" si="16"/>
        <v>363</v>
      </c>
      <c r="E126" t="str">
        <f t="shared" si="17"/>
        <v>Invertir un poco mas en la infraestructura y materiales de laboratorio</v>
      </c>
    </row>
    <row r="127" spans="1:5" ht="12" customHeight="1">
      <c r="B127">
        <v>39</v>
      </c>
      <c r="C127">
        <f t="shared" si="15"/>
        <v>0</v>
      </c>
      <c r="D127">
        <f t="shared" si="16"/>
        <v>363</v>
      </c>
      <c r="E127" t="str">
        <f t="shared" si="17"/>
        <v>Que hicieran un poco mas rápido el regreso a clases presenciales o un visita para conocer las instalaciones.</v>
      </c>
    </row>
    <row r="128" spans="1:5" ht="12" customHeight="1">
      <c r="B128">
        <v>40</v>
      </c>
      <c r="C128">
        <f t="shared" si="15"/>
        <v>0</v>
      </c>
      <c r="D128">
        <f t="shared" si="16"/>
        <v>363</v>
      </c>
      <c r="E128" t="str">
        <f t="shared" si="17"/>
        <v>considero que es necesaria la divulgación en varios aspectos como por ejemplo como funciona internamente el departamento, que alternativas de apoyo se dan a estudiantes y como se puede acceder a los semilleros y otros proyectos de investigación.</v>
      </c>
    </row>
    <row r="129" spans="1:5" ht="12" customHeight="1">
      <c r="A129" t="s">
        <v>1557</v>
      </c>
      <c r="B129">
        <v>41</v>
      </c>
      <c r="C129" t="str">
        <f t="shared" si="15"/>
        <v>Propuestas de movilidad para prácticas de laboratorio</v>
      </c>
      <c r="D129">
        <f t="shared" si="16"/>
        <v>41</v>
      </c>
      <c r="E129" t="str">
        <f t="shared" si="17"/>
        <v>Me parece que en general todo esta muy bien, lo unico que aveces no me convence es la infraestructura deteriorada.</v>
      </c>
    </row>
    <row r="130" spans="1:5" ht="12" customHeight="1">
      <c r="A130" t="s">
        <v>1558</v>
      </c>
      <c r="B130">
        <v>42</v>
      </c>
      <c r="C130" t="str">
        <f t="shared" si="15"/>
        <v>Ningún comentario hasta el momento, conceptos evaluativos muy buenos.</v>
      </c>
      <c r="D130">
        <f t="shared" si="16"/>
        <v>42</v>
      </c>
      <c r="E130" t="str">
        <f t="shared" si="17"/>
        <v>el plan administrativo estudiantil emitido por los maestros; permiten que el departamento cumpla a cabalidad la orientación en la formación de profesores en química por medio de los métodos pedagógicos presentes en la historia de la educación gracias</v>
      </c>
    </row>
    <row r="131" spans="1:5" ht="12" customHeight="1">
      <c r="A131" t="s">
        <v>1559</v>
      </c>
      <c r="B131">
        <v>43</v>
      </c>
      <c r="C131" t="str">
        <f t="shared" si="15"/>
        <v xml:space="preserve">Tener una relación mas intima con cada estudiante para monitorear a manera mas personal su proceso de aprendizaje y logrando tener como resultado un gran desempeño académico a nivel general </v>
      </c>
      <c r="D131">
        <f t="shared" si="16"/>
        <v>43</v>
      </c>
      <c r="E131" t="str">
        <f t="shared" si="17"/>
        <v>.</v>
      </c>
    </row>
    <row r="132" spans="1:5" ht="12" customHeight="1">
      <c r="A132" s="557" t="s">
        <v>1560</v>
      </c>
      <c r="B132">
        <v>44</v>
      </c>
      <c r="C132" t="str">
        <f t="shared" si="15"/>
        <v xml:space="preserve">Por parte de la ayuda(psicológica), sugiero la atención rápida ya que uno solicita esta ayuda, y le responden al mes también considero que las sesiones son muy cortas y insuficientes.
   </v>
      </c>
      <c r="D132">
        <f t="shared" si="16"/>
        <v>44</v>
      </c>
      <c r="E132" t="str">
        <f t="shared" si="17"/>
        <v>Hasta el momento mi estadía en la UPN y PLQ han sido satisfactorias sin embargo si queremos ver lo antes posible la posibilidad del regreso a las  aulas y conocer mucho más de esta universidad.</v>
      </c>
    </row>
    <row r="133" spans="1:5" ht="12" customHeight="1">
      <c r="A133" t="s">
        <v>1561</v>
      </c>
      <c r="B133">
        <v>45</v>
      </c>
      <c r="C133" t="str">
        <f t="shared" si="15"/>
        <v xml:space="preserve">Para el caso de la orientación psicosicial sugerida por el GOAE, considero que, no hay organización. Porque llevo meses tratando de que me atiendan y el día de la cita me la cancelan; mejoraría la disponibilidad de profesionales en psicología. </v>
      </c>
      <c r="D133">
        <f t="shared" si="16"/>
        <v>45</v>
      </c>
      <c r="E133" t="str">
        <f t="shared" si="17"/>
        <v>mejorar las condiciones de bienestar, más apoyo a los estudiantes tanto académica como personal o meralmente. No sobrecargarnos tanto y más bien que lo que se aprende sea efectivo y se pueda aplicar en el futuro</v>
      </c>
    </row>
    <row r="134" spans="1:5" ht="12" customHeight="1">
      <c r="B134">
        <v>46</v>
      </c>
      <c r="C134">
        <f t="shared" si="15"/>
        <v>0</v>
      </c>
      <c r="D134">
        <f t="shared" si="16"/>
        <v>363</v>
      </c>
      <c r="E134" t="str">
        <f t="shared" si="17"/>
        <v>Me gustaría conocer un poco mas las instalaciones, de la universidad y conocer mas a fondo como funciona el PLQ</v>
      </c>
    </row>
    <row r="135" spans="1:5" ht="12" customHeight="1">
      <c r="B135">
        <v>47</v>
      </c>
      <c r="C135">
        <f t="shared" si="15"/>
        <v>0</v>
      </c>
      <c r="D135">
        <f t="shared" si="16"/>
        <v>363</v>
      </c>
      <c r="E135" t="str">
        <f t="shared" si="17"/>
        <v xml:space="preserve">Los apoyos socioeconómicos para los estudiantes no son brindados de manera oportuna y necesitamos la aprobación de los espacios de laboratorio para realizar las practicas de acuerdo a Syllabus 
</v>
      </c>
    </row>
    <row r="136" spans="1:5" ht="12" customHeight="1">
      <c r="A136" t="s">
        <v>1562</v>
      </c>
      <c r="B136">
        <v>48</v>
      </c>
      <c r="C136" t="str">
        <f t="shared" si="15"/>
        <v xml:space="preserve">Habilitar espacios multidisciplinaris para la  discusión de las problematicas internas de la universidad e internacionales </v>
      </c>
      <c r="D136">
        <f t="shared" si="16"/>
        <v>48</v>
      </c>
      <c r="E136" t="str">
        <f t="shared" si="17"/>
        <v>.</v>
      </c>
    </row>
    <row r="137" spans="1:5" ht="12" customHeight="1">
      <c r="B137">
        <v>49</v>
      </c>
      <c r="C137">
        <f t="shared" si="15"/>
        <v>0</v>
      </c>
      <c r="D137">
        <f t="shared" si="16"/>
        <v>363</v>
      </c>
      <c r="E137" t="str">
        <f t="shared" si="17"/>
        <v>pensar el currículo y la distribución pensada en los estudiantes que trabajan para financiar su carrera y en ocasiones es el factor por el que mas hay deserción</v>
      </c>
    </row>
    <row r="138" spans="1:5" ht="12" customHeight="1">
      <c r="B138">
        <v>50</v>
      </c>
      <c r="C138">
        <f t="shared" si="15"/>
        <v>0</v>
      </c>
      <c r="D138">
        <f t="shared" si="16"/>
        <v>363</v>
      </c>
      <c r="E138" t="str">
        <f t="shared" si="17"/>
        <v>Se necesita mas compromiso del Gobierno Nacional para mejorar infraestructura y demás aspectos que conlleven a una mejoría en calidad del PQL</v>
      </c>
    </row>
    <row r="139" spans="1:5" ht="12" customHeight="1">
      <c r="B139">
        <v>51</v>
      </c>
      <c r="C139">
        <f t="shared" si="15"/>
        <v>0</v>
      </c>
      <c r="D139">
        <f t="shared" si="16"/>
        <v>363</v>
      </c>
      <c r="E139" t="str">
        <f t="shared" si="17"/>
        <v xml:space="preserve">Me gustaria que hubieran tutorias de cada materia pues la virtualidad no ha sido nada sencilla </v>
      </c>
    </row>
    <row r="140" spans="1:5" ht="12" customHeight="1">
      <c r="B140">
        <v>52</v>
      </c>
      <c r="C140">
        <f t="shared" si="15"/>
        <v>0</v>
      </c>
      <c r="D140">
        <f t="shared" si="16"/>
        <v>363</v>
      </c>
      <c r="E140" t="str">
        <f t="shared" si="17"/>
        <v xml:space="preserve">Debería a ver mas rotación de profesores con respecto a las materias que dictan, casi siempre los mismos profesores dictan las mismas materias. </v>
      </c>
    </row>
    <row r="141" spans="1:5" ht="12" customHeight="1">
      <c r="A141" t="s">
        <v>1563</v>
      </c>
      <c r="B141">
        <v>53</v>
      </c>
      <c r="C141" t="str">
        <f t="shared" si="15"/>
        <v>Considero que todo está perfecto.</v>
      </c>
      <c r="D141">
        <f t="shared" si="16"/>
        <v>53</v>
      </c>
      <c r="E141" t="str">
        <f t="shared" si="17"/>
        <v>Aunque aplica a nivel general de la UPN, el mejoramiento de la plataforma SIGAN para evitar problemas y desordenes en la creacion de los horarios al momento de la inscripcion de materias</v>
      </c>
    </row>
    <row r="142" spans="1:5" ht="12" customHeight="1">
      <c r="B142">
        <v>54</v>
      </c>
      <c r="C142">
        <f t="shared" si="15"/>
        <v>0</v>
      </c>
      <c r="D142">
        <f t="shared" si="16"/>
        <v>363</v>
      </c>
      <c r="E142" t="str">
        <f t="shared" si="17"/>
        <v>Aunque aplica a nivel general de la UPN, el mejoramiento de la plataforma SIGAN para evitar problemas y desordenes en la creacion de los horarios al momento de la inscripcion de materias</v>
      </c>
    </row>
    <row r="143" spans="1:5" ht="12" customHeight="1">
      <c r="B143">
        <v>55</v>
      </c>
      <c r="C143">
        <f t="shared" si="15"/>
        <v>0</v>
      </c>
      <c r="D143">
        <f t="shared" si="16"/>
        <v>363</v>
      </c>
      <c r="E143" t="str">
        <f t="shared" si="17"/>
        <v xml:space="preserve">Que se tenga mas en cuenta las evaluaciones de los docentes, ya que algunos reciben criticas y no se realiza nada sobre ello.
En algunas cosas la puntuación es neutra porque no conozco la universidad. </v>
      </c>
    </row>
    <row r="144" spans="1:5" ht="12" customHeight="1">
      <c r="A144" t="s">
        <v>1564</v>
      </c>
      <c r="B144">
        <v>56</v>
      </c>
      <c r="C144" t="str">
        <f t="shared" si="15"/>
        <v>Ninguna</v>
      </c>
      <c r="D144">
        <f t="shared" si="16"/>
        <v>56</v>
      </c>
      <c r="E144" t="str">
        <f t="shared" si="17"/>
        <v xml:space="preserve">Desde mi perspectiva para el mejoramineto de la calidad del PLQ se deben incentivar actividades presenciales que permitan la socializacion de los conocimientos, ya que el programa se ha visto resagado en cuanto a ese tema. 
</v>
      </c>
    </row>
    <row r="145" spans="1:5" ht="12" customHeight="1">
      <c r="A145" t="s">
        <v>1565</v>
      </c>
      <c r="B145">
        <v>57</v>
      </c>
      <c r="C145" t="str">
        <f t="shared" si="15"/>
        <v>Ampliar las prácticas de laboratorio, exigiendo los elementos de protección personal adecuados, realizar más semilleros de investigación, estar en constante vigilancia del proceso de aprendizaje por medio de tutorias para evitar la deserción.</v>
      </c>
      <c r="D145">
        <f t="shared" si="16"/>
        <v>57</v>
      </c>
      <c r="E145" t="str">
        <f t="shared" si="17"/>
        <v>Formación de un inglés técnico y propio de la química. 
Espacios académicos para la formación en necesidades especiales (discapacidades y talentos excepcionales). 
Espacios académicos para la formación emocional y humana en los futuros licenciados.</v>
      </c>
    </row>
    <row r="146" spans="1:5" ht="12" customHeight="1">
      <c r="A146" t="s">
        <v>1566</v>
      </c>
      <c r="B146">
        <v>58</v>
      </c>
      <c r="C146" t="str">
        <f t="shared" si="15"/>
        <v>la universidad cuenta con la alta calidad en la mayoría de sus aspectos pero me gustaría que al principio de la carrera dieran una asesoría amplia de lo que es ser estudiante de eta universidad del manejo de cada materia y cada semestre.</v>
      </c>
      <c r="D146">
        <f t="shared" si="16"/>
        <v>58</v>
      </c>
      <c r="E146" t="str">
        <f t="shared" si="17"/>
        <v xml:space="preserve">sin comentarios </v>
      </c>
    </row>
    <row r="147" spans="1:5" ht="12" customHeight="1">
      <c r="B147">
        <v>59</v>
      </c>
      <c r="C147">
        <f t="shared" si="15"/>
        <v>0</v>
      </c>
      <c r="D147">
        <f t="shared" si="16"/>
        <v>363</v>
      </c>
      <c r="E147" t="str">
        <f t="shared" si="17"/>
        <v>Considero que tanto los deberes y derechos de los estudiantes deben de ser escuchados y también la universidad ayudar a este estudiante cuando tenga una dificultad. En la parte del laboratorio se debe hacer una dotación de material de laboratorio.</v>
      </c>
    </row>
    <row r="148" spans="1:5" ht="12" customHeight="1">
      <c r="B148">
        <v>60</v>
      </c>
      <c r="C148">
        <f t="shared" si="15"/>
        <v>0</v>
      </c>
      <c r="D148">
        <f t="shared" si="16"/>
        <v>363</v>
      </c>
      <c r="E148" t="str">
        <f t="shared" si="17"/>
        <v xml:space="preserve">Hacer un proceso de divulgación de la información por varios medios de las diferentes actividades, convocatorias, seminarios, talleres, etc. </v>
      </c>
    </row>
    <row r="149" spans="1:5" ht="12" customHeight="1">
      <c r="B149">
        <v>61</v>
      </c>
      <c r="C149">
        <f t="shared" si="15"/>
        <v>0</v>
      </c>
      <c r="D149">
        <f t="shared" si="16"/>
        <v>363</v>
      </c>
      <c r="E149" t="str">
        <f t="shared" si="17"/>
        <v>En trabajo remoto algunos profesores no preparaban clases y la improvisación muchas veces no cumplía con las expectativas del curso y mucho menos con las competencias que se requieren. Importante, evaluar y capacitar a los docentes del PLQ.</v>
      </c>
    </row>
    <row r="150" spans="1:5" ht="12" customHeight="1">
      <c r="B150">
        <v>62</v>
      </c>
      <c r="C150">
        <f t="shared" si="15"/>
        <v>0</v>
      </c>
      <c r="D150">
        <f t="shared" si="16"/>
        <v>363</v>
      </c>
      <c r="E150" t="str">
        <f t="shared" si="17"/>
        <v>el seguimiento, por parte de la universidad hacia los estudiantes que tienen dificultad la comprensión de temas, las tutorías por parte de los maestros deberían brindarse durante toda la carrera y no solo brindarlos en los primeros semestres.</v>
      </c>
    </row>
    <row r="151" spans="1:5" ht="12" customHeight="1">
      <c r="B151">
        <v>63</v>
      </c>
      <c r="C151">
        <f t="shared" si="15"/>
        <v>0</v>
      </c>
      <c r="D151">
        <f t="shared" si="16"/>
        <v>363</v>
      </c>
      <c r="E151" t="str">
        <f t="shared" si="17"/>
        <v>PRESUPUESTO MEJORES CONDICIONES PARA LOS PROFES OPTIMIZACION DE PROCESOS</v>
      </c>
    </row>
    <row r="152" spans="1:5" ht="12" customHeight="1">
      <c r="B152">
        <v>64</v>
      </c>
      <c r="C152">
        <f t="shared" si="15"/>
        <v>0</v>
      </c>
      <c r="D152">
        <f t="shared" si="16"/>
        <v>363</v>
      </c>
      <c r="E152" t="str">
        <f t="shared" si="17"/>
        <v xml:space="preserve">Hacer mecanismo para la participación de la representación estudiantil más eficiente  </v>
      </c>
    </row>
    <row r="153" spans="1:5" ht="12" customHeight="1">
      <c r="A153" t="s">
        <v>1567</v>
      </c>
      <c r="B153">
        <v>65</v>
      </c>
      <c r="C153" t="str">
        <f t="shared" si="15"/>
        <v>Creo que es importante incentivar mayor participación por parte de los estudiantes, ya que, a pesar de que existen los canales y medios para la participación, muchas personas o no los conocen o no los usan.</v>
      </c>
      <c r="D153">
        <f t="shared" si="16"/>
        <v>65</v>
      </c>
      <c r="E153" t="str">
        <f t="shared" si="17"/>
        <v>En general el PLQ se encuentra bien articulado y es coherente con el perfil academico.</v>
      </c>
    </row>
    <row r="154" spans="1:5" ht="12" customHeight="1">
      <c r="B154">
        <v>66</v>
      </c>
      <c r="C154">
        <f t="shared" ref="C154:C217" si="18">A154</f>
        <v>0</v>
      </c>
      <c r="D154">
        <f t="shared" ref="D154:D217" si="19">IF(C154=0,MAX($B$89:$B$450)+1,B154)</f>
        <v>363</v>
      </c>
      <c r="E154" t="str">
        <f t="shared" ref="E154:E217" si="20">IFERROR(VLOOKUP(SMALL($D$89:$D$450,B154),$B$89:$C$450,2,FALSE),"")</f>
        <v>Que hayan docentes con la capacidad de enseñar correctamente sin necesidad de humillar a los estudiantes.</v>
      </c>
    </row>
    <row r="155" spans="1:5" ht="12" customHeight="1">
      <c r="A155" t="s">
        <v>1568</v>
      </c>
      <c r="B155">
        <v>67</v>
      </c>
      <c r="C155" t="str">
        <f t="shared" si="18"/>
        <v xml:space="preserve">Tener docentes capacitados en el tema de pedagogia, como quimic, ya que en lo personal este semestre me he visto perjudicada debido al mal uso del tiempo y de enseñanza de un docente. </v>
      </c>
      <c r="D155">
        <f t="shared" si="19"/>
        <v>67</v>
      </c>
      <c r="E155" t="str">
        <f t="shared" si="20"/>
        <v>en realidad se debería aplicar el concepto de equidad en la U, es un poco irritante saber que el departamento con características de mas alto entandar en cuestión de espacios y equipo tenga un presupuesto que no contemple toda su actividad y producc</v>
      </c>
    </row>
    <row r="156" spans="1:5" ht="12" customHeight="1">
      <c r="B156">
        <v>68</v>
      </c>
      <c r="C156">
        <f t="shared" si="18"/>
        <v>0</v>
      </c>
      <c r="D156">
        <f t="shared" si="19"/>
        <v>363</v>
      </c>
      <c r="E156" t="str">
        <f t="shared" si="20"/>
        <v xml:space="preserve">Las actividades que realizan los docentes y el trato adecuado hacía los estudiantes esta muy bien la UPN, la gran mayoría de docentes son en relevancia muy buenos en sus áreas, considero que lo que hace falta en la U, es mejorar la infraestructura. </v>
      </c>
    </row>
    <row r="157" spans="1:5" ht="12" customHeight="1">
      <c r="B157">
        <v>69</v>
      </c>
      <c r="C157">
        <f t="shared" si="18"/>
        <v>0</v>
      </c>
      <c r="D157">
        <f t="shared" si="19"/>
        <v>363</v>
      </c>
      <c r="E157" t="str">
        <f t="shared" si="20"/>
        <v>Hacer un ajuste en cuanto a algunas asignaturas y sus creditos. Hay asignaturas con muy pocos creditos, que demandan más trabajo que algunas de 3 o 4.
Hacer un mayor seguimiento en cuanto a los estudiantes que por multiples motivos puedan desertar .</v>
      </c>
    </row>
    <row r="158" spans="1:5" ht="12" customHeight="1">
      <c r="B158">
        <v>70</v>
      </c>
      <c r="C158">
        <f t="shared" si="18"/>
        <v>0</v>
      </c>
      <c r="D158">
        <f t="shared" si="19"/>
        <v>363</v>
      </c>
      <c r="E158" t="str">
        <f t="shared" si="20"/>
        <v>Seria bueno que los estudiantes se involucren mas en las actividades que brinda el departamento como los semilleros de investigación y también que el departamento divulgue las diferentes actividades que ofrece a los estudiantes de manera acertada</v>
      </c>
    </row>
    <row r="159" spans="1:5" ht="12" customHeight="1">
      <c r="A159" t="s">
        <v>1569</v>
      </c>
      <c r="B159">
        <v>71</v>
      </c>
      <c r="C159" t="str">
        <f t="shared" si="18"/>
        <v>Se debe renovar la plantilla de docentes, y escuchar quejas, reclamos de estos mismo, no es posible que dentro del departamento un curso comience como 11 estudiantes y termine solo con dos ademas se debe hacer  esfuerzo de recuperar la presencialidad</v>
      </c>
      <c r="D159">
        <f t="shared" si="19"/>
        <v>71</v>
      </c>
      <c r="E159" t="str">
        <f t="shared" si="20"/>
        <v>Mejores docentes en los primeros semestres de formación
Contemplar la posibilidad de separar los espacios académicos teóricos de los laboratorios, que haya laboratorio y teoría, la formación en la parte instrumental y manejo de laboratorio es pésima</v>
      </c>
    </row>
    <row r="160" spans="1:5" ht="12" customHeight="1">
      <c r="A160" t="s">
        <v>1570</v>
      </c>
      <c r="B160">
        <v>72</v>
      </c>
      <c r="C160" t="str">
        <f t="shared" si="18"/>
        <v>A mi percepción debe hacerse un poco más de énfasis en lo práctico y no sólo en técnicas usadas en un laboratorio, además pienso que el nivel pedagógico esta muy bien, más no se imparte según el PEI.</v>
      </c>
      <c r="D160">
        <f t="shared" si="19"/>
        <v>72</v>
      </c>
      <c r="E160" t="str">
        <f t="shared" si="20"/>
        <v>Que se tengan encuenta las respuestas de estas encuestas , con el fin de mejorar la calidad de nuestra institución.</v>
      </c>
    </row>
    <row r="161" spans="1:5" ht="12" customHeight="1">
      <c r="B161">
        <v>73</v>
      </c>
      <c r="C161">
        <f t="shared" si="18"/>
        <v>0</v>
      </c>
      <c r="D161">
        <f t="shared" si="19"/>
        <v>363</v>
      </c>
      <c r="E161" t="str">
        <f t="shared" si="20"/>
        <v xml:space="preserve">En mis 8 semestres se ha incentivado mas el trabajo individual que el colectivo y lamentablemente esto es una de las falencias, sin embargo se que estamos en un proceso de mejoramiento. </v>
      </c>
    </row>
    <row r="162" spans="1:5" ht="12" customHeight="1">
      <c r="B162">
        <v>74</v>
      </c>
      <c r="C162">
        <f t="shared" si="18"/>
        <v>0</v>
      </c>
      <c r="D162">
        <f t="shared" si="19"/>
        <v>363</v>
      </c>
      <c r="E162" t="str">
        <f t="shared" si="20"/>
        <v>.</v>
      </c>
    </row>
    <row r="163" spans="1:5" ht="12" customHeight="1">
      <c r="A163" t="s">
        <v>1571</v>
      </c>
      <c r="B163">
        <v>75</v>
      </c>
      <c r="C163" t="str">
        <f t="shared" si="18"/>
        <v xml:space="preserve">Es necesario que mientras se continúe con la virtualidad los docentes del PQL utilicen de manera adecuada diferentes estrategias didácticas y pedagógicas que nutran nuestro proceso de formación ya que se ha perdido bastante la calidad del programa </v>
      </c>
      <c r="D163">
        <f t="shared" si="19"/>
        <v>75</v>
      </c>
      <c r="E163" t="str">
        <f t="shared" si="20"/>
        <v xml:space="preserve">la inclusión de nuevos docentes se hace necesario, ya que hay algunos que no cuentan con la calidad, ademas hay espacios que en tiempo de pandemia se han invisibilizado ya que los espacios finales no fueron priorizados para laboratorios. </v>
      </c>
    </row>
    <row r="164" spans="1:5" ht="12" customHeight="1">
      <c r="A164" t="s">
        <v>1572</v>
      </c>
      <c r="B164">
        <v>76</v>
      </c>
      <c r="C164" t="str">
        <f t="shared" si="18"/>
        <v>Se debería mejorar en relación a las practicas, para de esta manera poder incentivar y complementar las habilidades pedagógicas.</v>
      </c>
      <c r="D164">
        <f t="shared" si="19"/>
        <v>76</v>
      </c>
      <c r="E164" t="str">
        <f t="shared" si="20"/>
        <v>Aumentar la cantidad de cupos asignados para nuevos estudiantes. Contratar docentes con un alto perfil, calificados para preparar a los profesores del futuro. Evaluar la gestión administrativa  y constantemente realizar cambios para mejorar calidad.</v>
      </c>
    </row>
    <row r="165" spans="1:5" ht="12" customHeight="1">
      <c r="B165">
        <v>77</v>
      </c>
      <c r="C165">
        <f t="shared" si="18"/>
        <v>0</v>
      </c>
      <c r="D165">
        <f t="shared" si="19"/>
        <v>363</v>
      </c>
      <c r="E165" t="str">
        <f t="shared" si="20"/>
        <v xml:space="preserve">Informar de manera clara y precisa a los estudiantes sobre los beneficios y deberes que adquiere al ser parte de PQL. </v>
      </c>
    </row>
    <row r="166" spans="1:5" ht="12" customHeight="1">
      <c r="B166">
        <v>78</v>
      </c>
      <c r="C166">
        <f t="shared" si="18"/>
        <v>0</v>
      </c>
      <c r="D166">
        <f t="shared" si="19"/>
        <v>363</v>
      </c>
      <c r="E166" t="str">
        <f t="shared" si="20"/>
        <v>Hay profesores que saben mucho pero no saben enseñar y eso es un problema grabe en la licenciatura, parece que solo les interesa un numero no el proceso de aprendizaje del estudiante, por ultimo siento que nos controlan mucho, no estamos en el colegi</v>
      </c>
    </row>
    <row r="167" spans="1:5" ht="12" customHeight="1">
      <c r="B167">
        <v>79</v>
      </c>
      <c r="C167">
        <f t="shared" si="18"/>
        <v>0</v>
      </c>
      <c r="D167">
        <f t="shared" si="19"/>
        <v>363</v>
      </c>
      <c r="E167" t="str">
        <f t="shared" si="20"/>
        <v>Es posible hacer seguimieto a docentes de tal forma que actualicen las metodologias de enseñanza teniendo en cuenta las falencias presentadas por el curso a cargo.</v>
      </c>
    </row>
    <row r="168" spans="1:5" ht="12" customHeight="1">
      <c r="B168">
        <v>80</v>
      </c>
      <c r="C168">
        <f t="shared" si="18"/>
        <v>0</v>
      </c>
      <c r="D168">
        <f t="shared" si="19"/>
        <v>363</v>
      </c>
      <c r="E168" t="str">
        <f t="shared" si="20"/>
        <v>Ninguno</v>
      </c>
    </row>
    <row r="169" spans="1:5" ht="12" customHeight="1">
      <c r="B169">
        <v>81</v>
      </c>
      <c r="C169">
        <f t="shared" si="18"/>
        <v>0</v>
      </c>
      <c r="D169">
        <f t="shared" si="19"/>
        <v>363</v>
      </c>
      <c r="E169" t="str">
        <f t="shared" si="20"/>
        <v>Tener en cuenta para la formación incluir más áreas de las ciencias en lugar de pedagogías</v>
      </c>
    </row>
    <row r="170" spans="1:5" ht="12" customHeight="1">
      <c r="B170">
        <v>82</v>
      </c>
      <c r="C170">
        <f t="shared" si="18"/>
        <v>0</v>
      </c>
      <c r="D170">
        <f t="shared" si="19"/>
        <v>363</v>
      </c>
      <c r="E170" t="str">
        <f t="shared" si="20"/>
        <v>El PQL debe mejorar las areas como lo son salones o aulas de clases, baños, pues no cuentan con las necesidades en algunos casos como televisores, cantidad de puestos en un buen estado, papel higienico en los baños, jabon escenciales</v>
      </c>
    </row>
    <row r="171" spans="1:5" ht="12" customHeight="1">
      <c r="B171">
        <v>83</v>
      </c>
      <c r="C171">
        <f t="shared" si="18"/>
        <v>0</v>
      </c>
      <c r="D171">
        <f t="shared" si="19"/>
        <v>363</v>
      </c>
      <c r="E171" t="str">
        <f t="shared" si="20"/>
        <v>Mejoramiento de los laboratorios, su infraestructura y equipamiento, mejoramiento de la infraestructura de los espacios comunes como cafeterías, baños, zonas verdes y plazas.</v>
      </c>
    </row>
    <row r="172" spans="1:5" ht="12" customHeight="1">
      <c r="B172">
        <v>84</v>
      </c>
      <c r="C172">
        <f t="shared" si="18"/>
        <v>0</v>
      </c>
      <c r="D172">
        <f t="shared" si="19"/>
        <v>363</v>
      </c>
      <c r="E172" t="str">
        <f t="shared" si="20"/>
        <v xml:space="preserve">Considero que se debe tener más en cuenta la evaluación que se les hace a los docentes, ya que parece que no se le hace mucho seguimiento o no se les hace una retroalimentación adecuada de los comentarios que hacemos los estudiantes sobre sus clases </v>
      </c>
    </row>
    <row r="173" spans="1:5" ht="12" customHeight="1">
      <c r="A173" t="s">
        <v>1573</v>
      </c>
      <c r="B173">
        <v>85</v>
      </c>
      <c r="C173" t="str">
        <f t="shared" si="18"/>
        <v xml:space="preserve">A veces el personal administrativo no responde de manera rápida ante una situación de importancia, como con el correo y/o plataformas de la UPN, se debe mejorar los tiempos de respuesta </v>
      </c>
      <c r="D173">
        <f t="shared" si="19"/>
        <v>85</v>
      </c>
      <c r="E173" t="str">
        <f t="shared" si="20"/>
        <v>Mejoramiento en los mecanismos de comunicación, pues muchas veces se envían correos a coordinación y estos no son respondidos o sólo se responde a ciertos compañeros y a otros no, para que  sean contestados se debe enviar copia a dirección de PLQ.</v>
      </c>
    </row>
    <row r="174" spans="1:5" ht="12" customHeight="1">
      <c r="B174">
        <v>86</v>
      </c>
      <c r="C174">
        <f t="shared" si="18"/>
        <v>0</v>
      </c>
      <c r="D174">
        <f t="shared" si="19"/>
        <v>363</v>
      </c>
      <c r="E174" t="str">
        <f t="shared" si="20"/>
        <v xml:space="preserve">Mejorar calidad de los docentes </v>
      </c>
    </row>
    <row r="175" spans="1:5" ht="12" customHeight="1">
      <c r="A175" t="s">
        <v>1574</v>
      </c>
      <c r="B175">
        <v>87</v>
      </c>
      <c r="C175" t="str">
        <f t="shared" si="18"/>
        <v xml:space="preserve">CONSIDERO QUE SE HA MANEJADO MUY BIEN  EL PLQ PUES SIEMPRE SE QUIERE MEJORARAR CONTINUAMENTE ENTONCES CONSIDERO QUE ESTA BIEN </v>
      </c>
      <c r="D175">
        <f t="shared" si="19"/>
        <v>87</v>
      </c>
      <c r="E175" t="str">
        <f t="shared" si="20"/>
        <v/>
      </c>
    </row>
    <row r="176" spans="1:5" ht="12" customHeight="1">
      <c r="B176">
        <v>88</v>
      </c>
      <c r="C176">
        <f t="shared" si="18"/>
        <v>0</v>
      </c>
      <c r="D176">
        <f t="shared" si="19"/>
        <v>363</v>
      </c>
      <c r="E176" t="str">
        <f t="shared" si="20"/>
        <v/>
      </c>
    </row>
    <row r="177" spans="1:5" ht="12" customHeight="1">
      <c r="B177">
        <v>89</v>
      </c>
      <c r="C177">
        <f t="shared" si="18"/>
        <v>0</v>
      </c>
      <c r="D177">
        <f t="shared" si="19"/>
        <v>363</v>
      </c>
      <c r="E177" t="str">
        <f t="shared" si="20"/>
        <v/>
      </c>
    </row>
    <row r="178" spans="1:5" ht="12" customHeight="1">
      <c r="B178">
        <v>90</v>
      </c>
      <c r="C178">
        <f t="shared" si="18"/>
        <v>0</v>
      </c>
      <c r="D178">
        <f t="shared" si="19"/>
        <v>363</v>
      </c>
      <c r="E178" t="str">
        <f t="shared" si="20"/>
        <v/>
      </c>
    </row>
    <row r="179" spans="1:5" ht="12" customHeight="1">
      <c r="A179" t="s">
        <v>1575</v>
      </c>
      <c r="B179">
        <v>91</v>
      </c>
      <c r="C179" t="str">
        <f t="shared" si="18"/>
        <v>Por la pandemia nos impide dar fe de muchos puntos antes mencionados, como salas de computo y laboratorios, sería bueno tener un cronograma de regreso a clases presenciales, otras U ya están presenciales, no hemos tenido el 1er laboratorio presencial</v>
      </c>
      <c r="D179">
        <f t="shared" si="19"/>
        <v>91</v>
      </c>
      <c r="E179" t="str">
        <f t="shared" si="20"/>
        <v/>
      </c>
    </row>
    <row r="180" spans="1:5" ht="12" customHeight="1">
      <c r="B180">
        <v>92</v>
      </c>
      <c r="C180">
        <f t="shared" si="18"/>
        <v>0</v>
      </c>
      <c r="D180">
        <f t="shared" si="19"/>
        <v>363</v>
      </c>
      <c r="E180" t="str">
        <f t="shared" si="20"/>
        <v/>
      </c>
    </row>
    <row r="181" spans="1:5" ht="12" customHeight="1">
      <c r="B181">
        <v>93</v>
      </c>
      <c r="C181">
        <f t="shared" si="18"/>
        <v>0</v>
      </c>
      <c r="D181">
        <f t="shared" si="19"/>
        <v>363</v>
      </c>
      <c r="E181" t="str">
        <f t="shared" si="20"/>
        <v/>
      </c>
    </row>
    <row r="182" spans="1:5" ht="12" customHeight="1">
      <c r="B182">
        <v>94</v>
      </c>
      <c r="C182">
        <f t="shared" si="18"/>
        <v>0</v>
      </c>
      <c r="D182">
        <f t="shared" si="19"/>
        <v>363</v>
      </c>
      <c r="E182" t="str">
        <f t="shared" si="20"/>
        <v/>
      </c>
    </row>
    <row r="183" spans="1:5" ht="12" customHeight="1">
      <c r="A183" t="s">
        <v>1576</v>
      </c>
      <c r="B183">
        <v>95</v>
      </c>
      <c r="C183" t="str">
        <f t="shared" si="18"/>
        <v>no puedo elegir una para las dos problematicas ya que no e ido a la universidad y seria incorrecto poner una puntuacion si no se el resultado de mi asignacion, pero  no me deja enviarlo si no coloco mi rspuesta asi que colocare lo que crea</v>
      </c>
      <c r="D183">
        <f t="shared" si="19"/>
        <v>95</v>
      </c>
      <c r="E183" t="str">
        <f t="shared" si="20"/>
        <v/>
      </c>
    </row>
    <row r="184" spans="1:5" ht="12" customHeight="1">
      <c r="B184">
        <v>96</v>
      </c>
      <c r="C184">
        <f t="shared" si="18"/>
        <v>0</v>
      </c>
      <c r="D184">
        <f t="shared" si="19"/>
        <v>363</v>
      </c>
      <c r="E184" t="str">
        <f t="shared" si="20"/>
        <v/>
      </c>
    </row>
    <row r="185" spans="1:5" ht="12" customHeight="1">
      <c r="B185">
        <v>97</v>
      </c>
      <c r="C185">
        <f t="shared" si="18"/>
        <v>0</v>
      </c>
      <c r="D185">
        <f t="shared" si="19"/>
        <v>363</v>
      </c>
      <c r="E185" t="str">
        <f t="shared" si="20"/>
        <v/>
      </c>
    </row>
    <row r="186" spans="1:5" ht="12" customHeight="1">
      <c r="B186">
        <v>98</v>
      </c>
      <c r="C186">
        <f t="shared" si="18"/>
        <v>0</v>
      </c>
      <c r="D186">
        <f t="shared" si="19"/>
        <v>363</v>
      </c>
      <c r="E186" t="str">
        <f t="shared" si="20"/>
        <v/>
      </c>
    </row>
    <row r="187" spans="1:5" ht="12" customHeight="1">
      <c r="B187">
        <v>99</v>
      </c>
      <c r="C187">
        <f t="shared" si="18"/>
        <v>0</v>
      </c>
      <c r="D187">
        <f t="shared" si="19"/>
        <v>363</v>
      </c>
      <c r="E187" t="str">
        <f t="shared" si="20"/>
        <v/>
      </c>
    </row>
    <row r="188" spans="1:5" ht="12" customHeight="1">
      <c r="B188">
        <v>100</v>
      </c>
      <c r="C188">
        <f t="shared" si="18"/>
        <v>0</v>
      </c>
      <c r="D188">
        <f t="shared" si="19"/>
        <v>363</v>
      </c>
      <c r="E188" t="str">
        <f t="shared" si="20"/>
        <v/>
      </c>
    </row>
    <row r="189" spans="1:5" ht="12" customHeight="1">
      <c r="B189">
        <v>101</v>
      </c>
      <c r="C189">
        <f t="shared" si="18"/>
        <v>0</v>
      </c>
      <c r="D189">
        <f t="shared" si="19"/>
        <v>363</v>
      </c>
      <c r="E189" t="str">
        <f t="shared" si="20"/>
        <v/>
      </c>
    </row>
    <row r="190" spans="1:5" ht="12" customHeight="1">
      <c r="B190">
        <v>102</v>
      </c>
      <c r="C190">
        <f t="shared" si="18"/>
        <v>0</v>
      </c>
      <c r="D190">
        <f t="shared" si="19"/>
        <v>363</v>
      </c>
      <c r="E190" t="str">
        <f t="shared" si="20"/>
        <v/>
      </c>
    </row>
    <row r="191" spans="1:5" ht="12" customHeight="1">
      <c r="A191" t="s">
        <v>1577</v>
      </c>
      <c r="B191">
        <v>103</v>
      </c>
      <c r="C191" t="str">
        <f t="shared" si="18"/>
        <v xml:space="preserve">No es tanto como una recomendación. pero si me gustaría que el próximo semestre se empezara de manera presencial, siento que se podría mejorar un poco el tema de educación.  </v>
      </c>
      <c r="D191">
        <f t="shared" si="19"/>
        <v>103</v>
      </c>
      <c r="E191" t="str">
        <f t="shared" si="20"/>
        <v/>
      </c>
    </row>
    <row r="192" spans="1:5" ht="12" customHeight="1">
      <c r="B192">
        <v>104</v>
      </c>
      <c r="C192">
        <f t="shared" si="18"/>
        <v>0</v>
      </c>
      <c r="D192">
        <f t="shared" si="19"/>
        <v>363</v>
      </c>
      <c r="E192" t="str">
        <f t="shared" si="20"/>
        <v/>
      </c>
    </row>
    <row r="193" spans="1:5" ht="12" customHeight="1">
      <c r="A193" t="s">
        <v>1578</v>
      </c>
      <c r="B193">
        <v>105</v>
      </c>
      <c r="C193" t="str">
        <f t="shared" si="18"/>
        <v>Invertir un poco mas en la infraestructura y materiales de laboratorio</v>
      </c>
      <c r="D193">
        <f t="shared" si="19"/>
        <v>105</v>
      </c>
      <c r="E193" t="str">
        <f t="shared" si="20"/>
        <v/>
      </c>
    </row>
    <row r="194" spans="1:5" ht="12" customHeight="1">
      <c r="B194">
        <v>106</v>
      </c>
      <c r="C194">
        <f t="shared" si="18"/>
        <v>0</v>
      </c>
      <c r="D194">
        <f t="shared" si="19"/>
        <v>363</v>
      </c>
      <c r="E194" t="str">
        <f t="shared" si="20"/>
        <v/>
      </c>
    </row>
    <row r="195" spans="1:5" ht="12" customHeight="1">
      <c r="A195" t="s">
        <v>1579</v>
      </c>
      <c r="B195">
        <v>107</v>
      </c>
      <c r="C195" t="str">
        <f t="shared" si="18"/>
        <v>Que hicieran un poco mas rápido el regreso a clases presenciales o un visita para conocer las instalaciones.</v>
      </c>
      <c r="D195">
        <f t="shared" si="19"/>
        <v>107</v>
      </c>
      <c r="E195" t="str">
        <f t="shared" si="20"/>
        <v/>
      </c>
    </row>
    <row r="196" spans="1:5" ht="12" customHeight="1">
      <c r="A196" t="s">
        <v>1580</v>
      </c>
      <c r="B196">
        <v>108</v>
      </c>
      <c r="C196" t="str">
        <f t="shared" si="18"/>
        <v>considero que es necesaria la divulgación en varios aspectos como por ejemplo como funciona internamente el departamento, que alternativas de apoyo se dan a estudiantes y como se puede acceder a los semilleros y otros proyectos de investigación.</v>
      </c>
      <c r="D196">
        <f t="shared" si="19"/>
        <v>108</v>
      </c>
      <c r="E196" t="str">
        <f t="shared" si="20"/>
        <v/>
      </c>
    </row>
    <row r="197" spans="1:5" ht="12" customHeight="1">
      <c r="B197">
        <v>109</v>
      </c>
      <c r="C197">
        <f t="shared" si="18"/>
        <v>0</v>
      </c>
      <c r="D197">
        <f t="shared" si="19"/>
        <v>363</v>
      </c>
      <c r="E197" t="str">
        <f t="shared" si="20"/>
        <v/>
      </c>
    </row>
    <row r="198" spans="1:5" ht="12" customHeight="1">
      <c r="A198" t="s">
        <v>1581</v>
      </c>
      <c r="B198">
        <v>110</v>
      </c>
      <c r="C198" t="str">
        <f t="shared" si="18"/>
        <v>Me parece que en general todo esta muy bien, lo unico que aveces no me convence es la infraestructura deteriorada.</v>
      </c>
      <c r="D198">
        <f t="shared" si="19"/>
        <v>110</v>
      </c>
      <c r="E198" t="str">
        <f t="shared" si="20"/>
        <v/>
      </c>
    </row>
    <row r="199" spans="1:5" ht="12" customHeight="1">
      <c r="B199">
        <v>111</v>
      </c>
      <c r="C199">
        <f t="shared" si="18"/>
        <v>0</v>
      </c>
      <c r="D199">
        <f t="shared" si="19"/>
        <v>363</v>
      </c>
      <c r="E199" t="str">
        <f t="shared" si="20"/>
        <v/>
      </c>
    </row>
    <row r="200" spans="1:5" ht="12" customHeight="1">
      <c r="B200">
        <v>112</v>
      </c>
      <c r="C200">
        <f t="shared" si="18"/>
        <v>0</v>
      </c>
      <c r="D200">
        <f t="shared" si="19"/>
        <v>363</v>
      </c>
      <c r="E200" t="str">
        <f t="shared" si="20"/>
        <v/>
      </c>
    </row>
    <row r="201" spans="1:5" ht="12" customHeight="1">
      <c r="A201" t="s">
        <v>1582</v>
      </c>
      <c r="B201">
        <v>113</v>
      </c>
      <c r="C201" t="str">
        <f t="shared" si="18"/>
        <v>el plan administrativo estudiantil emitido por los maestros; permiten que el departamento cumpla a cabalidad la orientación en la formación de profesores en química por medio de los métodos pedagógicos presentes en la historia de la educación gracias</v>
      </c>
      <c r="D201">
        <f t="shared" si="19"/>
        <v>113</v>
      </c>
      <c r="E201" t="str">
        <f t="shared" si="20"/>
        <v/>
      </c>
    </row>
    <row r="202" spans="1:5" ht="12" customHeight="1">
      <c r="A202" t="s">
        <v>1583</v>
      </c>
      <c r="B202">
        <v>114</v>
      </c>
      <c r="C202" t="str">
        <f t="shared" si="18"/>
        <v>.</v>
      </c>
      <c r="D202">
        <f t="shared" si="19"/>
        <v>114</v>
      </c>
      <c r="E202" t="str">
        <f t="shared" si="20"/>
        <v/>
      </c>
    </row>
    <row r="203" spans="1:5" ht="12" customHeight="1">
      <c r="A203" t="s">
        <v>1584</v>
      </c>
      <c r="B203">
        <v>115</v>
      </c>
      <c r="C203" t="str">
        <f t="shared" si="18"/>
        <v>Hasta el momento mi estadía en la UPN y PLQ han sido satisfactorias sin embargo si queremos ver lo antes posible la posibilidad del regreso a las  aulas y conocer mucho más de esta universidad.</v>
      </c>
      <c r="D203">
        <f t="shared" si="19"/>
        <v>115</v>
      </c>
      <c r="E203" t="str">
        <f t="shared" si="20"/>
        <v/>
      </c>
    </row>
    <row r="204" spans="1:5" ht="12" customHeight="1">
      <c r="A204" t="s">
        <v>1585</v>
      </c>
      <c r="B204">
        <v>116</v>
      </c>
      <c r="C204" t="str">
        <f t="shared" si="18"/>
        <v>mejorar las condiciones de bienestar, más apoyo a los estudiantes tanto académica como personal o meralmente. No sobrecargarnos tanto y más bien que lo que se aprende sea efectivo y se pueda aplicar en el futuro</v>
      </c>
      <c r="D204">
        <f t="shared" si="19"/>
        <v>116</v>
      </c>
      <c r="E204" t="str">
        <f t="shared" si="20"/>
        <v/>
      </c>
    </row>
    <row r="205" spans="1:5" ht="12" customHeight="1">
      <c r="B205">
        <v>117</v>
      </c>
      <c r="C205">
        <f t="shared" si="18"/>
        <v>0</v>
      </c>
      <c r="D205">
        <f t="shared" si="19"/>
        <v>363</v>
      </c>
      <c r="E205" t="str">
        <f t="shared" si="20"/>
        <v/>
      </c>
    </row>
    <row r="206" spans="1:5" ht="12" customHeight="1">
      <c r="B206">
        <v>118</v>
      </c>
      <c r="C206">
        <f t="shared" si="18"/>
        <v>0</v>
      </c>
      <c r="D206">
        <f t="shared" si="19"/>
        <v>363</v>
      </c>
      <c r="E206" t="str">
        <f t="shared" si="20"/>
        <v/>
      </c>
    </row>
    <row r="207" spans="1:5" ht="12" customHeight="1">
      <c r="A207" t="s">
        <v>1586</v>
      </c>
      <c r="B207">
        <v>119</v>
      </c>
      <c r="C207" t="str">
        <f t="shared" si="18"/>
        <v>Me gustaría conocer un poco mas las instalaciones, de la universidad y conocer mas a fondo como funciona el PLQ</v>
      </c>
      <c r="D207">
        <f t="shared" si="19"/>
        <v>119</v>
      </c>
      <c r="E207" t="str">
        <f t="shared" si="20"/>
        <v/>
      </c>
    </row>
    <row r="208" spans="1:5" ht="12" customHeight="1">
      <c r="B208">
        <v>120</v>
      </c>
      <c r="C208">
        <f t="shared" si="18"/>
        <v>0</v>
      </c>
      <c r="D208">
        <f t="shared" si="19"/>
        <v>363</v>
      </c>
      <c r="E208" t="str">
        <f t="shared" si="20"/>
        <v/>
      </c>
    </row>
    <row r="209" spans="1:5" ht="12" customHeight="1">
      <c r="B209">
        <v>121</v>
      </c>
      <c r="C209">
        <f t="shared" si="18"/>
        <v>0</v>
      </c>
      <c r="D209">
        <f t="shared" si="19"/>
        <v>363</v>
      </c>
      <c r="E209" t="str">
        <f t="shared" si="20"/>
        <v/>
      </c>
    </row>
    <row r="210" spans="1:5" ht="12" customHeight="1">
      <c r="B210">
        <v>122</v>
      </c>
      <c r="C210">
        <f t="shared" si="18"/>
        <v>0</v>
      </c>
      <c r="D210">
        <f t="shared" si="19"/>
        <v>363</v>
      </c>
      <c r="E210" t="str">
        <f t="shared" si="20"/>
        <v/>
      </c>
    </row>
    <row r="211" spans="1:5" ht="12" customHeight="1">
      <c r="B211">
        <v>123</v>
      </c>
      <c r="C211">
        <f t="shared" si="18"/>
        <v>0</v>
      </c>
      <c r="D211">
        <f t="shared" si="19"/>
        <v>363</v>
      </c>
      <c r="E211" t="str">
        <f t="shared" si="20"/>
        <v/>
      </c>
    </row>
    <row r="212" spans="1:5" ht="12" customHeight="1">
      <c r="B212">
        <v>124</v>
      </c>
      <c r="C212">
        <f t="shared" si="18"/>
        <v>0</v>
      </c>
      <c r="D212">
        <f t="shared" si="19"/>
        <v>363</v>
      </c>
      <c r="E212" t="str">
        <f t="shared" si="20"/>
        <v/>
      </c>
    </row>
    <row r="213" spans="1:5" ht="12" customHeight="1">
      <c r="A213" s="557" t="s">
        <v>1587</v>
      </c>
      <c r="B213">
        <v>125</v>
      </c>
      <c r="C213" t="str">
        <f t="shared" si="18"/>
        <v xml:space="preserve">Los apoyos socioeconómicos para los estudiantes no son brindados de manera oportuna y necesitamos la aprobación de los espacios de laboratorio para realizar las practicas de acuerdo a Syllabus 
</v>
      </c>
      <c r="D213">
        <f t="shared" si="19"/>
        <v>125</v>
      </c>
      <c r="E213" t="str">
        <f t="shared" si="20"/>
        <v/>
      </c>
    </row>
    <row r="214" spans="1:5" ht="12" customHeight="1">
      <c r="B214">
        <v>126</v>
      </c>
      <c r="C214">
        <f t="shared" si="18"/>
        <v>0</v>
      </c>
      <c r="D214">
        <f t="shared" si="19"/>
        <v>363</v>
      </c>
      <c r="E214" t="str">
        <f t="shared" si="20"/>
        <v/>
      </c>
    </row>
    <row r="215" spans="1:5" ht="12" customHeight="1">
      <c r="A215" t="s">
        <v>1583</v>
      </c>
      <c r="B215">
        <v>127</v>
      </c>
      <c r="C215" t="str">
        <f t="shared" si="18"/>
        <v>.</v>
      </c>
      <c r="D215">
        <f t="shared" si="19"/>
        <v>127</v>
      </c>
      <c r="E215" t="str">
        <f t="shared" si="20"/>
        <v/>
      </c>
    </row>
    <row r="216" spans="1:5" ht="12" customHeight="1">
      <c r="B216">
        <v>128</v>
      </c>
      <c r="C216">
        <f t="shared" si="18"/>
        <v>0</v>
      </c>
      <c r="D216">
        <f t="shared" si="19"/>
        <v>363</v>
      </c>
      <c r="E216" t="str">
        <f t="shared" si="20"/>
        <v/>
      </c>
    </row>
    <row r="217" spans="1:5" ht="12" customHeight="1">
      <c r="A217" t="s">
        <v>1588</v>
      </c>
      <c r="B217">
        <v>129</v>
      </c>
      <c r="C217" t="str">
        <f t="shared" si="18"/>
        <v>pensar el currículo y la distribución pensada en los estudiantes que trabajan para financiar su carrera y en ocasiones es el factor por el que mas hay deserción</v>
      </c>
      <c r="D217">
        <f t="shared" si="19"/>
        <v>129</v>
      </c>
      <c r="E217" t="str">
        <f t="shared" si="20"/>
        <v/>
      </c>
    </row>
    <row r="218" spans="1:5" ht="12" customHeight="1">
      <c r="B218">
        <v>130</v>
      </c>
      <c r="C218">
        <f t="shared" ref="C218:C281" si="21">A218</f>
        <v>0</v>
      </c>
      <c r="D218">
        <f t="shared" ref="D218:D281" si="22">IF(C218=0,MAX($B$89:$B$450)+1,B218)</f>
        <v>363</v>
      </c>
      <c r="E218" t="str">
        <f t="shared" ref="E218:E281" si="23">IFERROR(VLOOKUP(SMALL($D$89:$D$450,B218),$B$89:$C$450,2,FALSE),"")</f>
        <v/>
      </c>
    </row>
    <row r="219" spans="1:5" ht="12" customHeight="1">
      <c r="B219">
        <v>131</v>
      </c>
      <c r="C219">
        <f t="shared" si="21"/>
        <v>0</v>
      </c>
      <c r="D219">
        <f t="shared" si="22"/>
        <v>363</v>
      </c>
      <c r="E219" t="str">
        <f t="shared" si="23"/>
        <v/>
      </c>
    </row>
    <row r="220" spans="1:5" ht="12" customHeight="1">
      <c r="B220">
        <v>132</v>
      </c>
      <c r="C220">
        <f t="shared" si="21"/>
        <v>0</v>
      </c>
      <c r="D220">
        <f t="shared" si="22"/>
        <v>363</v>
      </c>
      <c r="E220" t="str">
        <f t="shared" si="23"/>
        <v/>
      </c>
    </row>
    <row r="221" spans="1:5" ht="12" customHeight="1">
      <c r="B221">
        <v>133</v>
      </c>
      <c r="C221">
        <f t="shared" si="21"/>
        <v>0</v>
      </c>
      <c r="D221">
        <f t="shared" si="22"/>
        <v>363</v>
      </c>
      <c r="E221" t="str">
        <f t="shared" si="23"/>
        <v/>
      </c>
    </row>
    <row r="222" spans="1:5" ht="12" customHeight="1">
      <c r="B222">
        <v>134</v>
      </c>
      <c r="C222">
        <f t="shared" si="21"/>
        <v>0</v>
      </c>
      <c r="D222">
        <f t="shared" si="22"/>
        <v>363</v>
      </c>
      <c r="E222" t="str">
        <f t="shared" si="23"/>
        <v/>
      </c>
    </row>
    <row r="223" spans="1:5" ht="12" customHeight="1">
      <c r="B223">
        <v>135</v>
      </c>
      <c r="C223">
        <f t="shared" si="21"/>
        <v>0</v>
      </c>
      <c r="D223">
        <f t="shared" si="22"/>
        <v>363</v>
      </c>
      <c r="E223" t="str">
        <f t="shared" si="23"/>
        <v/>
      </c>
    </row>
    <row r="224" spans="1:5" ht="12" customHeight="1">
      <c r="B224">
        <v>136</v>
      </c>
      <c r="C224">
        <f t="shared" si="21"/>
        <v>0</v>
      </c>
      <c r="D224">
        <f t="shared" si="22"/>
        <v>363</v>
      </c>
      <c r="E224" t="str">
        <f t="shared" si="23"/>
        <v/>
      </c>
    </row>
    <row r="225" spans="1:5" ht="12" customHeight="1">
      <c r="B225">
        <v>137</v>
      </c>
      <c r="C225">
        <f t="shared" si="21"/>
        <v>0</v>
      </c>
      <c r="D225">
        <f t="shared" si="22"/>
        <v>363</v>
      </c>
      <c r="E225" t="str">
        <f t="shared" si="23"/>
        <v/>
      </c>
    </row>
    <row r="226" spans="1:5" ht="12" customHeight="1">
      <c r="A226" t="s">
        <v>1589</v>
      </c>
      <c r="B226">
        <v>138</v>
      </c>
      <c r="C226" t="str">
        <f t="shared" si="21"/>
        <v>Se necesita mas compromiso del Gobierno Nacional para mejorar infraestructura y demás aspectos que conlleven a una mejoría en calidad del PQL</v>
      </c>
      <c r="D226">
        <f t="shared" si="22"/>
        <v>138</v>
      </c>
      <c r="E226" t="str">
        <f t="shared" si="23"/>
        <v/>
      </c>
    </row>
    <row r="227" spans="1:5" ht="12" customHeight="1">
      <c r="A227" t="s">
        <v>1590</v>
      </c>
      <c r="B227">
        <v>139</v>
      </c>
      <c r="C227" t="str">
        <f t="shared" si="21"/>
        <v xml:space="preserve">Me gustaria que hubieran tutorias de cada materia pues la virtualidad no ha sido nada sencilla </v>
      </c>
      <c r="D227">
        <f t="shared" si="22"/>
        <v>139</v>
      </c>
      <c r="E227" t="str">
        <f t="shared" si="23"/>
        <v/>
      </c>
    </row>
    <row r="228" spans="1:5" ht="12" customHeight="1">
      <c r="B228">
        <v>140</v>
      </c>
      <c r="C228">
        <f t="shared" si="21"/>
        <v>0</v>
      </c>
      <c r="D228">
        <f t="shared" si="22"/>
        <v>363</v>
      </c>
      <c r="E228" t="str">
        <f t="shared" si="23"/>
        <v/>
      </c>
    </row>
    <row r="229" spans="1:5" ht="12" customHeight="1">
      <c r="B229">
        <v>141</v>
      </c>
      <c r="C229">
        <f t="shared" si="21"/>
        <v>0</v>
      </c>
      <c r="D229">
        <f t="shared" si="22"/>
        <v>363</v>
      </c>
      <c r="E229" t="str">
        <f t="shared" si="23"/>
        <v/>
      </c>
    </row>
    <row r="230" spans="1:5" ht="12" customHeight="1">
      <c r="A230" t="s">
        <v>1591</v>
      </c>
      <c r="B230">
        <v>142</v>
      </c>
      <c r="C230" t="str">
        <f t="shared" si="21"/>
        <v xml:space="preserve">Debería a ver mas rotación de profesores con respecto a las materias que dictan, casi siempre los mismos profesores dictan las mismas materias. </v>
      </c>
      <c r="D230">
        <f t="shared" si="22"/>
        <v>142</v>
      </c>
      <c r="E230" t="str">
        <f t="shared" si="23"/>
        <v/>
      </c>
    </row>
    <row r="231" spans="1:5" ht="12" customHeight="1">
      <c r="B231">
        <v>143</v>
      </c>
      <c r="C231">
        <f t="shared" si="21"/>
        <v>0</v>
      </c>
      <c r="D231">
        <f t="shared" si="22"/>
        <v>363</v>
      </c>
      <c r="E231" t="str">
        <f t="shared" si="23"/>
        <v/>
      </c>
    </row>
    <row r="232" spans="1:5" ht="12" customHeight="1">
      <c r="B232">
        <v>144</v>
      </c>
      <c r="C232">
        <f t="shared" si="21"/>
        <v>0</v>
      </c>
      <c r="D232">
        <f t="shared" si="22"/>
        <v>363</v>
      </c>
      <c r="E232" t="str">
        <f t="shared" si="23"/>
        <v/>
      </c>
    </row>
    <row r="233" spans="1:5" ht="12" customHeight="1">
      <c r="B233">
        <v>145</v>
      </c>
      <c r="C233">
        <f t="shared" si="21"/>
        <v>0</v>
      </c>
      <c r="D233">
        <f t="shared" si="22"/>
        <v>363</v>
      </c>
      <c r="E233" t="str">
        <f t="shared" si="23"/>
        <v/>
      </c>
    </row>
    <row r="234" spans="1:5" ht="12" customHeight="1">
      <c r="A234" t="s">
        <v>1592</v>
      </c>
      <c r="B234">
        <v>146</v>
      </c>
      <c r="C234" t="str">
        <f t="shared" si="21"/>
        <v>Aunque aplica a nivel general de la UPN, el mejoramiento de la plataforma SIGAN para evitar problemas y desordenes en la creacion de los horarios al momento de la inscripcion de materias</v>
      </c>
      <c r="D234">
        <f t="shared" si="22"/>
        <v>146</v>
      </c>
      <c r="E234" t="str">
        <f t="shared" si="23"/>
        <v/>
      </c>
    </row>
    <row r="235" spans="1:5" ht="12" customHeight="1">
      <c r="A235" t="s">
        <v>1592</v>
      </c>
      <c r="B235">
        <v>147</v>
      </c>
      <c r="C235" t="str">
        <f t="shared" si="21"/>
        <v>Aunque aplica a nivel general de la UPN, el mejoramiento de la plataforma SIGAN para evitar problemas y desordenes en la creacion de los horarios al momento de la inscripcion de materias</v>
      </c>
      <c r="D235">
        <f t="shared" si="22"/>
        <v>147</v>
      </c>
      <c r="E235" t="str">
        <f t="shared" si="23"/>
        <v/>
      </c>
    </row>
    <row r="236" spans="1:5" ht="12" customHeight="1">
      <c r="A236" s="557" t="s">
        <v>1593</v>
      </c>
      <c r="B236">
        <v>148</v>
      </c>
      <c r="C236" t="str">
        <f t="shared" si="21"/>
        <v xml:space="preserve">Que se tenga mas en cuenta las evaluaciones de los docentes, ya que algunos reciben criticas y no se realiza nada sobre ello.
En algunas cosas la puntuación es neutra porque no conozco la universidad. </v>
      </c>
      <c r="D236">
        <f t="shared" si="22"/>
        <v>148</v>
      </c>
      <c r="E236" t="str">
        <f t="shared" si="23"/>
        <v/>
      </c>
    </row>
    <row r="237" spans="1:5" ht="12" customHeight="1">
      <c r="A237" s="557" t="s">
        <v>1594</v>
      </c>
      <c r="B237">
        <v>149</v>
      </c>
      <c r="C237" t="str">
        <f t="shared" si="21"/>
        <v xml:space="preserve">Desde mi perspectiva para el mejoramineto de la calidad del PLQ se deben incentivar actividades presenciales que permitan la socializacion de los conocimientos, ya que el programa se ha visto resagado en cuanto a ese tema. 
</v>
      </c>
      <c r="D237">
        <f t="shared" si="22"/>
        <v>149</v>
      </c>
      <c r="E237" t="str">
        <f t="shared" si="23"/>
        <v/>
      </c>
    </row>
    <row r="238" spans="1:5" ht="12" customHeight="1">
      <c r="B238">
        <v>150</v>
      </c>
      <c r="C238">
        <f t="shared" si="21"/>
        <v>0</v>
      </c>
      <c r="D238">
        <f t="shared" si="22"/>
        <v>363</v>
      </c>
      <c r="E238" t="str">
        <f t="shared" si="23"/>
        <v/>
      </c>
    </row>
    <row r="239" spans="1:5" ht="12" customHeight="1">
      <c r="B239">
        <v>151</v>
      </c>
      <c r="C239">
        <f t="shared" si="21"/>
        <v>0</v>
      </c>
      <c r="D239">
        <f t="shared" si="22"/>
        <v>363</v>
      </c>
      <c r="E239" t="str">
        <f t="shared" si="23"/>
        <v/>
      </c>
    </row>
    <row r="240" spans="1:5" ht="12" customHeight="1">
      <c r="A240" s="557" t="s">
        <v>1595</v>
      </c>
      <c r="B240">
        <v>152</v>
      </c>
      <c r="C240" t="str">
        <f t="shared" si="21"/>
        <v>Formación de un inglés técnico y propio de la química. 
Espacios académicos para la formación en necesidades especiales (discapacidades y talentos excepcionales). 
Espacios académicos para la formación emocional y humana en los futuros licenciados.</v>
      </c>
      <c r="D240">
        <f t="shared" si="22"/>
        <v>152</v>
      </c>
      <c r="E240" t="str">
        <f t="shared" si="23"/>
        <v/>
      </c>
    </row>
    <row r="241" spans="1:5" ht="12" customHeight="1">
      <c r="B241">
        <v>153</v>
      </c>
      <c r="C241">
        <f t="shared" si="21"/>
        <v>0</v>
      </c>
      <c r="D241">
        <f t="shared" si="22"/>
        <v>363</v>
      </c>
      <c r="E241" t="str">
        <f t="shared" si="23"/>
        <v/>
      </c>
    </row>
    <row r="242" spans="1:5" ht="12" customHeight="1">
      <c r="B242">
        <v>154</v>
      </c>
      <c r="C242">
        <f t="shared" si="21"/>
        <v>0</v>
      </c>
      <c r="D242">
        <f t="shared" si="22"/>
        <v>363</v>
      </c>
      <c r="E242" t="str">
        <f t="shared" si="23"/>
        <v/>
      </c>
    </row>
    <row r="243" spans="1:5" ht="12" customHeight="1">
      <c r="B243">
        <v>155</v>
      </c>
      <c r="C243">
        <f t="shared" si="21"/>
        <v>0</v>
      </c>
      <c r="D243">
        <f t="shared" si="22"/>
        <v>363</v>
      </c>
      <c r="E243" t="str">
        <f t="shared" si="23"/>
        <v/>
      </c>
    </row>
    <row r="244" spans="1:5" ht="12" customHeight="1">
      <c r="A244" t="s">
        <v>1596</v>
      </c>
      <c r="B244">
        <v>156</v>
      </c>
      <c r="C244" t="str">
        <f t="shared" si="21"/>
        <v xml:space="preserve">sin comentarios </v>
      </c>
      <c r="D244">
        <f t="shared" si="22"/>
        <v>156</v>
      </c>
      <c r="E244" t="str">
        <f t="shared" si="23"/>
        <v/>
      </c>
    </row>
    <row r="245" spans="1:5" ht="12" customHeight="1">
      <c r="B245">
        <v>157</v>
      </c>
      <c r="C245">
        <f t="shared" si="21"/>
        <v>0</v>
      </c>
      <c r="D245">
        <f t="shared" si="22"/>
        <v>363</v>
      </c>
      <c r="E245" t="str">
        <f t="shared" si="23"/>
        <v/>
      </c>
    </row>
    <row r="246" spans="1:5" ht="12" customHeight="1">
      <c r="B246">
        <v>158</v>
      </c>
      <c r="C246">
        <f t="shared" si="21"/>
        <v>0</v>
      </c>
      <c r="D246">
        <f t="shared" si="22"/>
        <v>363</v>
      </c>
      <c r="E246" t="str">
        <f t="shared" si="23"/>
        <v/>
      </c>
    </row>
    <row r="247" spans="1:5" ht="12" customHeight="1">
      <c r="B247">
        <v>159</v>
      </c>
      <c r="C247">
        <f t="shared" si="21"/>
        <v>0</v>
      </c>
      <c r="D247">
        <f t="shared" si="22"/>
        <v>363</v>
      </c>
      <c r="E247" t="str">
        <f t="shared" si="23"/>
        <v/>
      </c>
    </row>
    <row r="248" spans="1:5" ht="12" customHeight="1">
      <c r="B248">
        <v>160</v>
      </c>
      <c r="C248">
        <f t="shared" si="21"/>
        <v>0</v>
      </c>
      <c r="D248">
        <f t="shared" si="22"/>
        <v>363</v>
      </c>
      <c r="E248" t="str">
        <f t="shared" si="23"/>
        <v/>
      </c>
    </row>
    <row r="249" spans="1:5" ht="12" customHeight="1">
      <c r="B249">
        <v>161</v>
      </c>
      <c r="C249">
        <f t="shared" si="21"/>
        <v>0</v>
      </c>
      <c r="D249">
        <f t="shared" si="22"/>
        <v>363</v>
      </c>
      <c r="E249" t="str">
        <f t="shared" si="23"/>
        <v/>
      </c>
    </row>
    <row r="250" spans="1:5" ht="12" customHeight="1">
      <c r="B250">
        <v>162</v>
      </c>
      <c r="C250">
        <f t="shared" si="21"/>
        <v>0</v>
      </c>
      <c r="D250">
        <f t="shared" si="22"/>
        <v>363</v>
      </c>
      <c r="E250" t="str">
        <f t="shared" si="23"/>
        <v/>
      </c>
    </row>
    <row r="251" spans="1:5" ht="12" customHeight="1">
      <c r="B251">
        <v>163</v>
      </c>
      <c r="C251">
        <f t="shared" si="21"/>
        <v>0</v>
      </c>
      <c r="D251">
        <f t="shared" si="22"/>
        <v>363</v>
      </c>
      <c r="E251" t="str">
        <f t="shared" si="23"/>
        <v/>
      </c>
    </row>
    <row r="252" spans="1:5" ht="12" customHeight="1">
      <c r="B252">
        <v>164</v>
      </c>
      <c r="C252">
        <f t="shared" si="21"/>
        <v>0</v>
      </c>
      <c r="D252">
        <f t="shared" si="22"/>
        <v>363</v>
      </c>
      <c r="E252" t="str">
        <f t="shared" si="23"/>
        <v/>
      </c>
    </row>
    <row r="253" spans="1:5" ht="12" customHeight="1">
      <c r="B253">
        <v>165</v>
      </c>
      <c r="C253">
        <f t="shared" si="21"/>
        <v>0</v>
      </c>
      <c r="D253">
        <f t="shared" si="22"/>
        <v>363</v>
      </c>
      <c r="E253" t="str">
        <f t="shared" si="23"/>
        <v/>
      </c>
    </row>
    <row r="254" spans="1:5" ht="12" customHeight="1">
      <c r="A254" t="s">
        <v>1597</v>
      </c>
      <c r="B254">
        <v>166</v>
      </c>
      <c r="C254" t="str">
        <f t="shared" si="21"/>
        <v>Considero que tanto los deberes y derechos de los estudiantes deben de ser escuchados y también la universidad ayudar a este estudiante cuando tenga una dificultad. En la parte del laboratorio se debe hacer una dotación de material de laboratorio.</v>
      </c>
      <c r="D254">
        <f t="shared" si="22"/>
        <v>166</v>
      </c>
      <c r="E254" t="str">
        <f t="shared" si="23"/>
        <v/>
      </c>
    </row>
    <row r="255" spans="1:5" ht="12" customHeight="1">
      <c r="B255">
        <v>167</v>
      </c>
      <c r="C255">
        <f t="shared" si="21"/>
        <v>0</v>
      </c>
      <c r="D255">
        <f t="shared" si="22"/>
        <v>363</v>
      </c>
      <c r="E255" t="str">
        <f t="shared" si="23"/>
        <v/>
      </c>
    </row>
    <row r="256" spans="1:5" ht="12" customHeight="1">
      <c r="B256">
        <v>168</v>
      </c>
      <c r="C256">
        <f t="shared" si="21"/>
        <v>0</v>
      </c>
      <c r="D256">
        <f t="shared" si="22"/>
        <v>363</v>
      </c>
      <c r="E256" t="str">
        <f t="shared" si="23"/>
        <v/>
      </c>
    </row>
    <row r="257" spans="1:5" ht="12" customHeight="1">
      <c r="B257">
        <v>169</v>
      </c>
      <c r="C257">
        <f t="shared" si="21"/>
        <v>0</v>
      </c>
      <c r="D257">
        <f t="shared" si="22"/>
        <v>363</v>
      </c>
      <c r="E257" t="str">
        <f t="shared" si="23"/>
        <v/>
      </c>
    </row>
    <row r="258" spans="1:5" ht="12" customHeight="1">
      <c r="B258">
        <v>170</v>
      </c>
      <c r="C258">
        <f t="shared" si="21"/>
        <v>0</v>
      </c>
      <c r="D258">
        <f t="shared" si="22"/>
        <v>363</v>
      </c>
      <c r="E258" t="str">
        <f t="shared" si="23"/>
        <v/>
      </c>
    </row>
    <row r="259" spans="1:5" ht="12" customHeight="1">
      <c r="A259" t="s">
        <v>1598</v>
      </c>
      <c r="B259">
        <v>171</v>
      </c>
      <c r="C259" t="str">
        <f t="shared" si="21"/>
        <v xml:space="preserve">Hacer un proceso de divulgación de la información por varios medios de las diferentes actividades, convocatorias, seminarios, talleres, etc. </v>
      </c>
      <c r="D259">
        <f t="shared" si="22"/>
        <v>171</v>
      </c>
      <c r="E259" t="str">
        <f t="shared" si="23"/>
        <v/>
      </c>
    </row>
    <row r="260" spans="1:5" ht="12" customHeight="1">
      <c r="B260">
        <v>172</v>
      </c>
      <c r="C260">
        <f t="shared" si="21"/>
        <v>0</v>
      </c>
      <c r="D260">
        <f t="shared" si="22"/>
        <v>363</v>
      </c>
      <c r="E260" t="str">
        <f t="shared" si="23"/>
        <v/>
      </c>
    </row>
    <row r="261" spans="1:5" ht="12" customHeight="1">
      <c r="B261">
        <v>173</v>
      </c>
      <c r="C261">
        <f t="shared" si="21"/>
        <v>0</v>
      </c>
      <c r="D261">
        <f t="shared" si="22"/>
        <v>363</v>
      </c>
      <c r="E261" t="str">
        <f t="shared" si="23"/>
        <v/>
      </c>
    </row>
    <row r="262" spans="1:5" ht="12" customHeight="1">
      <c r="B262">
        <v>174</v>
      </c>
      <c r="C262">
        <f t="shared" si="21"/>
        <v>0</v>
      </c>
      <c r="D262">
        <f t="shared" si="22"/>
        <v>363</v>
      </c>
      <c r="E262" t="str">
        <f t="shared" si="23"/>
        <v/>
      </c>
    </row>
    <row r="263" spans="1:5" ht="12" customHeight="1">
      <c r="A263" t="s">
        <v>1599</v>
      </c>
      <c r="B263">
        <v>175</v>
      </c>
      <c r="C263" t="str">
        <f t="shared" si="21"/>
        <v>En trabajo remoto algunos profesores no preparaban clases y la improvisación muchas veces no cumplía con las expectativas del curso y mucho menos con las competencias que se requieren. Importante, evaluar y capacitar a los docentes del PLQ.</v>
      </c>
      <c r="D263">
        <f t="shared" si="22"/>
        <v>175</v>
      </c>
      <c r="E263" t="str">
        <f t="shared" si="23"/>
        <v/>
      </c>
    </row>
    <row r="264" spans="1:5" ht="12" customHeight="1">
      <c r="B264">
        <v>176</v>
      </c>
      <c r="C264">
        <f t="shared" si="21"/>
        <v>0</v>
      </c>
      <c r="D264">
        <f t="shared" si="22"/>
        <v>363</v>
      </c>
      <c r="E264" t="str">
        <f t="shared" si="23"/>
        <v/>
      </c>
    </row>
    <row r="265" spans="1:5" ht="12" customHeight="1">
      <c r="B265">
        <v>177</v>
      </c>
      <c r="C265">
        <f t="shared" si="21"/>
        <v>0</v>
      </c>
      <c r="D265">
        <f t="shared" si="22"/>
        <v>363</v>
      </c>
      <c r="E265" t="str">
        <f t="shared" si="23"/>
        <v/>
      </c>
    </row>
    <row r="266" spans="1:5" ht="12" customHeight="1">
      <c r="B266">
        <v>178</v>
      </c>
      <c r="C266">
        <f t="shared" si="21"/>
        <v>0</v>
      </c>
      <c r="D266">
        <f t="shared" si="22"/>
        <v>363</v>
      </c>
      <c r="E266" t="str">
        <f t="shared" si="23"/>
        <v/>
      </c>
    </row>
    <row r="267" spans="1:5" ht="12" customHeight="1">
      <c r="B267">
        <v>179</v>
      </c>
      <c r="C267">
        <f t="shared" si="21"/>
        <v>0</v>
      </c>
      <c r="D267">
        <f t="shared" si="22"/>
        <v>363</v>
      </c>
      <c r="E267" t="str">
        <f t="shared" si="23"/>
        <v/>
      </c>
    </row>
    <row r="268" spans="1:5" ht="12" customHeight="1">
      <c r="B268">
        <v>180</v>
      </c>
      <c r="C268">
        <f t="shared" si="21"/>
        <v>0</v>
      </c>
      <c r="D268">
        <f t="shared" si="22"/>
        <v>363</v>
      </c>
      <c r="E268" t="str">
        <f t="shared" si="23"/>
        <v/>
      </c>
    </row>
    <row r="269" spans="1:5" ht="12" customHeight="1">
      <c r="A269" t="s">
        <v>1600</v>
      </c>
      <c r="B269">
        <v>181</v>
      </c>
      <c r="C269" t="str">
        <f t="shared" si="21"/>
        <v>el seguimiento, por parte de la universidad hacia los estudiantes que tienen dificultad la comprensión de temas, las tutorías por parte de los maestros deberían brindarse durante toda la carrera y no solo brindarlos en los primeros semestres.</v>
      </c>
      <c r="D269">
        <f t="shared" si="22"/>
        <v>181</v>
      </c>
      <c r="E269" t="str">
        <f t="shared" si="23"/>
        <v/>
      </c>
    </row>
    <row r="270" spans="1:5" ht="12" customHeight="1">
      <c r="B270">
        <v>182</v>
      </c>
      <c r="C270">
        <f t="shared" si="21"/>
        <v>0</v>
      </c>
      <c r="D270">
        <f t="shared" si="22"/>
        <v>363</v>
      </c>
      <c r="E270" t="str">
        <f t="shared" si="23"/>
        <v/>
      </c>
    </row>
    <row r="271" spans="1:5" ht="12" customHeight="1">
      <c r="B271">
        <v>183</v>
      </c>
      <c r="C271">
        <f t="shared" si="21"/>
        <v>0</v>
      </c>
      <c r="D271">
        <f t="shared" si="22"/>
        <v>363</v>
      </c>
      <c r="E271" t="str">
        <f t="shared" si="23"/>
        <v/>
      </c>
    </row>
    <row r="272" spans="1:5" ht="12" customHeight="1">
      <c r="B272">
        <v>184</v>
      </c>
      <c r="C272">
        <f t="shared" si="21"/>
        <v>0</v>
      </c>
      <c r="D272">
        <f t="shared" si="22"/>
        <v>363</v>
      </c>
      <c r="E272" t="str">
        <f t="shared" si="23"/>
        <v/>
      </c>
    </row>
    <row r="273" spans="1:5" ht="12" customHeight="1">
      <c r="B273">
        <v>185</v>
      </c>
      <c r="C273">
        <f t="shared" si="21"/>
        <v>0</v>
      </c>
      <c r="D273">
        <f t="shared" si="22"/>
        <v>363</v>
      </c>
      <c r="E273" t="str">
        <f t="shared" si="23"/>
        <v/>
      </c>
    </row>
    <row r="274" spans="1:5" ht="12" customHeight="1">
      <c r="A274" t="s">
        <v>1601</v>
      </c>
      <c r="B274">
        <v>186</v>
      </c>
      <c r="C274" t="str">
        <f t="shared" si="21"/>
        <v>PRESUPUESTO MEJORES CONDICIONES PARA LOS PROFES OPTIMIZACION DE PROCESOS</v>
      </c>
      <c r="D274">
        <f t="shared" si="22"/>
        <v>186</v>
      </c>
      <c r="E274" t="str">
        <f t="shared" si="23"/>
        <v/>
      </c>
    </row>
    <row r="275" spans="1:5" ht="12" customHeight="1">
      <c r="B275">
        <v>187</v>
      </c>
      <c r="C275">
        <f t="shared" si="21"/>
        <v>0</v>
      </c>
      <c r="D275">
        <f t="shared" si="22"/>
        <v>363</v>
      </c>
      <c r="E275" t="str">
        <f t="shared" si="23"/>
        <v/>
      </c>
    </row>
    <row r="276" spans="1:5" ht="12" customHeight="1">
      <c r="B276">
        <v>188</v>
      </c>
      <c r="C276">
        <f t="shared" si="21"/>
        <v>0</v>
      </c>
      <c r="D276">
        <f t="shared" si="22"/>
        <v>363</v>
      </c>
      <c r="E276" t="str">
        <f t="shared" si="23"/>
        <v/>
      </c>
    </row>
    <row r="277" spans="1:5" ht="12" customHeight="1">
      <c r="B277">
        <v>189</v>
      </c>
      <c r="C277">
        <f t="shared" si="21"/>
        <v>0</v>
      </c>
      <c r="D277">
        <f t="shared" si="22"/>
        <v>363</v>
      </c>
      <c r="E277" t="str">
        <f t="shared" si="23"/>
        <v/>
      </c>
    </row>
    <row r="278" spans="1:5" ht="12" customHeight="1">
      <c r="A278" t="s">
        <v>1602</v>
      </c>
      <c r="B278">
        <v>190</v>
      </c>
      <c r="C278" t="str">
        <f t="shared" si="21"/>
        <v xml:space="preserve">Hacer mecanismo para la participación de la representación estudiantil más eficiente  </v>
      </c>
      <c r="D278">
        <f t="shared" si="22"/>
        <v>190</v>
      </c>
      <c r="E278" t="str">
        <f t="shared" si="23"/>
        <v/>
      </c>
    </row>
    <row r="279" spans="1:5" ht="12" customHeight="1">
      <c r="A279" t="s">
        <v>1603</v>
      </c>
      <c r="B279">
        <v>191</v>
      </c>
      <c r="C279" t="str">
        <f t="shared" si="21"/>
        <v>En general el PLQ se encuentra bien articulado y es coherente con el perfil academico.</v>
      </c>
      <c r="D279">
        <f t="shared" si="22"/>
        <v>191</v>
      </c>
      <c r="E279" t="str">
        <f t="shared" si="23"/>
        <v/>
      </c>
    </row>
    <row r="280" spans="1:5" ht="12" customHeight="1">
      <c r="A280" t="s">
        <v>1604</v>
      </c>
      <c r="B280">
        <v>192</v>
      </c>
      <c r="C280" t="str">
        <f t="shared" si="21"/>
        <v>Que hayan docentes con la capacidad de enseñar correctamente sin necesidad de humillar a los estudiantes.</v>
      </c>
      <c r="D280">
        <f t="shared" si="22"/>
        <v>192</v>
      </c>
      <c r="E280" t="str">
        <f t="shared" si="23"/>
        <v/>
      </c>
    </row>
    <row r="281" spans="1:5" ht="12" customHeight="1">
      <c r="B281">
        <v>193</v>
      </c>
      <c r="C281">
        <f t="shared" si="21"/>
        <v>0</v>
      </c>
      <c r="D281">
        <f t="shared" si="22"/>
        <v>363</v>
      </c>
      <c r="E281" t="str">
        <f t="shared" si="23"/>
        <v/>
      </c>
    </row>
    <row r="282" spans="1:5" ht="12" customHeight="1">
      <c r="B282">
        <v>194</v>
      </c>
      <c r="C282">
        <f t="shared" ref="C282:C345" si="24">A282</f>
        <v>0</v>
      </c>
      <c r="D282">
        <f t="shared" ref="D282:D345" si="25">IF(C282=0,MAX($B$89:$B$450)+1,B282)</f>
        <v>363</v>
      </c>
      <c r="E282" t="str">
        <f t="shared" ref="E282:E345" si="26">IFERROR(VLOOKUP(SMALL($D$89:$D$450,B282),$B$89:$C$450,2,FALSE),"")</f>
        <v/>
      </c>
    </row>
    <row r="283" spans="1:5" ht="12" customHeight="1">
      <c r="B283">
        <v>195</v>
      </c>
      <c r="C283">
        <f t="shared" si="24"/>
        <v>0</v>
      </c>
      <c r="D283">
        <f t="shared" si="25"/>
        <v>363</v>
      </c>
      <c r="E283" t="str">
        <f t="shared" si="26"/>
        <v/>
      </c>
    </row>
    <row r="284" spans="1:5" ht="12" customHeight="1">
      <c r="B284">
        <v>196</v>
      </c>
      <c r="C284">
        <f t="shared" si="24"/>
        <v>0</v>
      </c>
      <c r="D284">
        <f t="shared" si="25"/>
        <v>363</v>
      </c>
      <c r="E284" t="str">
        <f t="shared" si="26"/>
        <v/>
      </c>
    </row>
    <row r="285" spans="1:5" ht="12" customHeight="1">
      <c r="A285" t="s">
        <v>1605</v>
      </c>
      <c r="B285">
        <v>197</v>
      </c>
      <c r="C285" t="str">
        <f t="shared" si="24"/>
        <v>en realidad se debería aplicar el concepto de equidad en la U, es un poco irritante saber que el departamento con características de mas alto entandar en cuestión de espacios y equipo tenga un presupuesto que no contemple toda su actividad y producc</v>
      </c>
      <c r="D285">
        <f t="shared" si="25"/>
        <v>197</v>
      </c>
      <c r="E285" t="str">
        <f t="shared" si="26"/>
        <v/>
      </c>
    </row>
    <row r="286" spans="1:5" ht="12" customHeight="1">
      <c r="B286">
        <v>198</v>
      </c>
      <c r="C286">
        <f t="shared" si="24"/>
        <v>0</v>
      </c>
      <c r="D286">
        <f t="shared" si="25"/>
        <v>363</v>
      </c>
      <c r="E286" t="str">
        <f t="shared" si="26"/>
        <v/>
      </c>
    </row>
    <row r="287" spans="1:5" ht="12" customHeight="1">
      <c r="A287" t="s">
        <v>1606</v>
      </c>
      <c r="B287">
        <v>199</v>
      </c>
      <c r="C287" t="str">
        <f t="shared" si="24"/>
        <v xml:space="preserve">Las actividades que realizan los docentes y el trato adecuado hacía los estudiantes esta muy bien la UPN, la gran mayoría de docentes son en relevancia muy buenos en sus áreas, considero que lo que hace falta en la U, es mejorar la infraestructura. </v>
      </c>
      <c r="D287">
        <f t="shared" si="25"/>
        <v>199</v>
      </c>
      <c r="E287" t="str">
        <f t="shared" si="26"/>
        <v/>
      </c>
    </row>
    <row r="288" spans="1:5" ht="12" customHeight="1">
      <c r="B288">
        <v>200</v>
      </c>
      <c r="C288">
        <f t="shared" si="24"/>
        <v>0</v>
      </c>
      <c r="D288">
        <f t="shared" si="25"/>
        <v>363</v>
      </c>
      <c r="E288" t="str">
        <f t="shared" si="26"/>
        <v/>
      </c>
    </row>
    <row r="289" spans="1:5" ht="12" customHeight="1">
      <c r="B289">
        <v>201</v>
      </c>
      <c r="C289">
        <f t="shared" si="24"/>
        <v>0</v>
      </c>
      <c r="D289">
        <f t="shared" si="25"/>
        <v>363</v>
      </c>
      <c r="E289" t="str">
        <f t="shared" si="26"/>
        <v/>
      </c>
    </row>
    <row r="290" spans="1:5" ht="12" customHeight="1">
      <c r="B290">
        <v>202</v>
      </c>
      <c r="C290">
        <f t="shared" si="24"/>
        <v>0</v>
      </c>
      <c r="D290">
        <f t="shared" si="25"/>
        <v>363</v>
      </c>
      <c r="E290" t="str">
        <f t="shared" si="26"/>
        <v/>
      </c>
    </row>
    <row r="291" spans="1:5" ht="12" customHeight="1">
      <c r="A291" s="557" t="s">
        <v>1607</v>
      </c>
      <c r="B291">
        <v>203</v>
      </c>
      <c r="C291" t="str">
        <f t="shared" si="24"/>
        <v>Hacer un ajuste en cuanto a algunas asignaturas y sus creditos. Hay asignaturas con muy pocos creditos, que demandan más trabajo que algunas de 3 o 4.
Hacer un mayor seguimiento en cuanto a los estudiantes que por multiples motivos puedan desertar .</v>
      </c>
      <c r="D291">
        <f t="shared" si="25"/>
        <v>203</v>
      </c>
      <c r="E291" t="str">
        <f t="shared" si="26"/>
        <v/>
      </c>
    </row>
    <row r="292" spans="1:5" ht="12" customHeight="1">
      <c r="A292" t="s">
        <v>1608</v>
      </c>
      <c r="B292">
        <v>204</v>
      </c>
      <c r="C292" t="str">
        <f t="shared" si="24"/>
        <v>Seria bueno que los estudiantes se involucren mas en las actividades que brinda el departamento como los semilleros de investigación y también que el departamento divulgue las diferentes actividades que ofrece a los estudiantes de manera acertada</v>
      </c>
      <c r="D292">
        <f t="shared" si="25"/>
        <v>204</v>
      </c>
      <c r="E292" t="str">
        <f t="shared" si="26"/>
        <v/>
      </c>
    </row>
    <row r="293" spans="1:5" ht="12" customHeight="1">
      <c r="B293">
        <v>205</v>
      </c>
      <c r="C293">
        <f t="shared" si="24"/>
        <v>0</v>
      </c>
      <c r="D293">
        <f t="shared" si="25"/>
        <v>363</v>
      </c>
      <c r="E293" t="str">
        <f t="shared" si="26"/>
        <v/>
      </c>
    </row>
    <row r="294" spans="1:5" ht="12" customHeight="1">
      <c r="B294">
        <v>206</v>
      </c>
      <c r="C294">
        <f t="shared" si="24"/>
        <v>0</v>
      </c>
      <c r="D294">
        <f t="shared" si="25"/>
        <v>363</v>
      </c>
      <c r="E294" t="str">
        <f t="shared" si="26"/>
        <v/>
      </c>
    </row>
    <row r="295" spans="1:5" ht="12" customHeight="1">
      <c r="A295" s="557" t="s">
        <v>1609</v>
      </c>
      <c r="B295">
        <v>207</v>
      </c>
      <c r="C295" t="str">
        <f t="shared" si="24"/>
        <v>Mejores docentes en los primeros semestres de formación
Contemplar la posibilidad de separar los espacios académicos teóricos de los laboratorios, que haya laboratorio y teoría, la formación en la parte instrumental y manejo de laboratorio es pésima</v>
      </c>
      <c r="D295">
        <f t="shared" si="25"/>
        <v>207</v>
      </c>
      <c r="E295" t="str">
        <f t="shared" si="26"/>
        <v/>
      </c>
    </row>
    <row r="296" spans="1:5" ht="12" customHeight="1">
      <c r="B296">
        <v>208</v>
      </c>
      <c r="C296">
        <f t="shared" si="24"/>
        <v>0</v>
      </c>
      <c r="D296">
        <f t="shared" si="25"/>
        <v>363</v>
      </c>
      <c r="E296" t="str">
        <f t="shared" si="26"/>
        <v/>
      </c>
    </row>
    <row r="297" spans="1:5" ht="12" customHeight="1">
      <c r="A297" t="s">
        <v>1610</v>
      </c>
      <c r="B297">
        <v>209</v>
      </c>
      <c r="C297" t="str">
        <f t="shared" si="24"/>
        <v>Que se tengan encuenta las respuestas de estas encuestas , con el fin de mejorar la calidad de nuestra institución.</v>
      </c>
      <c r="D297">
        <f t="shared" si="25"/>
        <v>209</v>
      </c>
      <c r="E297" t="str">
        <f t="shared" si="26"/>
        <v/>
      </c>
    </row>
    <row r="298" spans="1:5" ht="12" customHeight="1">
      <c r="A298" t="s">
        <v>1611</v>
      </c>
      <c r="B298">
        <v>210</v>
      </c>
      <c r="C298" t="str">
        <f t="shared" si="24"/>
        <v xml:space="preserve">En mis 8 semestres se ha incentivado mas el trabajo individual que el colectivo y lamentablemente esto es una de las falencias, sin embargo se que estamos en un proceso de mejoramiento. </v>
      </c>
      <c r="D298">
        <f t="shared" si="25"/>
        <v>210</v>
      </c>
      <c r="E298" t="str">
        <f t="shared" si="26"/>
        <v/>
      </c>
    </row>
    <row r="299" spans="1:5" ht="12" customHeight="1">
      <c r="A299" t="s">
        <v>1583</v>
      </c>
      <c r="B299">
        <v>211</v>
      </c>
      <c r="C299" t="str">
        <f t="shared" si="24"/>
        <v>.</v>
      </c>
      <c r="D299">
        <f t="shared" si="25"/>
        <v>211</v>
      </c>
      <c r="E299" t="str">
        <f t="shared" si="26"/>
        <v/>
      </c>
    </row>
    <row r="300" spans="1:5" ht="12" customHeight="1">
      <c r="B300">
        <v>212</v>
      </c>
      <c r="C300">
        <f t="shared" si="24"/>
        <v>0</v>
      </c>
      <c r="D300">
        <f t="shared" si="25"/>
        <v>363</v>
      </c>
      <c r="E300" t="str">
        <f t="shared" si="26"/>
        <v/>
      </c>
    </row>
    <row r="301" spans="1:5" ht="12" customHeight="1">
      <c r="A301" t="s">
        <v>1612</v>
      </c>
      <c r="B301">
        <v>213</v>
      </c>
      <c r="C301" t="str">
        <f t="shared" si="24"/>
        <v xml:space="preserve">la inclusión de nuevos docentes se hace necesario, ya que hay algunos que no cuentan con la calidad, ademas hay espacios que en tiempo de pandemia se han invisibilizado ya que los espacios finales no fueron priorizados para laboratorios. </v>
      </c>
      <c r="D301">
        <f t="shared" si="25"/>
        <v>213</v>
      </c>
      <c r="E301" t="str">
        <f t="shared" si="26"/>
        <v/>
      </c>
    </row>
    <row r="302" spans="1:5" ht="12" customHeight="1">
      <c r="B302">
        <v>214</v>
      </c>
      <c r="C302">
        <f t="shared" si="24"/>
        <v>0</v>
      </c>
      <c r="D302">
        <f t="shared" si="25"/>
        <v>363</v>
      </c>
      <c r="E302" t="str">
        <f t="shared" si="26"/>
        <v/>
      </c>
    </row>
    <row r="303" spans="1:5" ht="12" customHeight="1">
      <c r="B303">
        <v>215</v>
      </c>
      <c r="C303">
        <f t="shared" si="24"/>
        <v>0</v>
      </c>
      <c r="D303">
        <f t="shared" si="25"/>
        <v>363</v>
      </c>
      <c r="E303" t="str">
        <f t="shared" si="26"/>
        <v/>
      </c>
    </row>
    <row r="304" spans="1:5" ht="12" customHeight="1">
      <c r="B304">
        <v>216</v>
      </c>
      <c r="C304">
        <f t="shared" si="24"/>
        <v>0</v>
      </c>
      <c r="D304">
        <f t="shared" si="25"/>
        <v>363</v>
      </c>
      <c r="E304" t="str">
        <f t="shared" si="26"/>
        <v/>
      </c>
    </row>
    <row r="305" spans="1:5" ht="12" customHeight="1">
      <c r="B305">
        <v>217</v>
      </c>
      <c r="C305">
        <f t="shared" si="24"/>
        <v>0</v>
      </c>
      <c r="D305">
        <f t="shared" si="25"/>
        <v>363</v>
      </c>
      <c r="E305" t="str">
        <f t="shared" si="26"/>
        <v/>
      </c>
    </row>
    <row r="306" spans="1:5" ht="12" customHeight="1">
      <c r="B306">
        <v>218</v>
      </c>
      <c r="C306">
        <f t="shared" si="24"/>
        <v>0</v>
      </c>
      <c r="D306">
        <f t="shared" si="25"/>
        <v>363</v>
      </c>
      <c r="E306" t="str">
        <f t="shared" si="26"/>
        <v/>
      </c>
    </row>
    <row r="307" spans="1:5" ht="12" customHeight="1">
      <c r="B307">
        <v>219</v>
      </c>
      <c r="C307">
        <f t="shared" si="24"/>
        <v>0</v>
      </c>
      <c r="D307">
        <f t="shared" si="25"/>
        <v>363</v>
      </c>
      <c r="E307" t="str">
        <f t="shared" si="26"/>
        <v/>
      </c>
    </row>
    <row r="308" spans="1:5" ht="12" customHeight="1">
      <c r="B308">
        <v>220</v>
      </c>
      <c r="C308">
        <f t="shared" si="24"/>
        <v>0</v>
      </c>
      <c r="D308">
        <f t="shared" si="25"/>
        <v>363</v>
      </c>
      <c r="E308" t="str">
        <f t="shared" si="26"/>
        <v/>
      </c>
    </row>
    <row r="309" spans="1:5" ht="12" customHeight="1">
      <c r="B309">
        <v>221</v>
      </c>
      <c r="C309">
        <f t="shared" si="24"/>
        <v>0</v>
      </c>
      <c r="D309">
        <f t="shared" si="25"/>
        <v>363</v>
      </c>
      <c r="E309" t="str">
        <f t="shared" si="26"/>
        <v/>
      </c>
    </row>
    <row r="310" spans="1:5" ht="12" customHeight="1">
      <c r="A310" t="s">
        <v>1613</v>
      </c>
      <c r="B310">
        <v>222</v>
      </c>
      <c r="C310" t="str">
        <f t="shared" si="24"/>
        <v>Aumentar la cantidad de cupos asignados para nuevos estudiantes. Contratar docentes con un alto perfil, calificados para preparar a los profesores del futuro. Evaluar la gestión administrativa  y constantemente realizar cambios para mejorar calidad.</v>
      </c>
      <c r="D310">
        <f t="shared" si="25"/>
        <v>222</v>
      </c>
      <c r="E310" t="str">
        <f t="shared" si="26"/>
        <v/>
      </c>
    </row>
    <row r="311" spans="1:5" ht="12" customHeight="1">
      <c r="B311">
        <v>223</v>
      </c>
      <c r="C311">
        <f t="shared" si="24"/>
        <v>0</v>
      </c>
      <c r="D311">
        <f t="shared" si="25"/>
        <v>363</v>
      </c>
      <c r="E311" t="str">
        <f t="shared" si="26"/>
        <v/>
      </c>
    </row>
    <row r="312" spans="1:5" ht="12" customHeight="1">
      <c r="B312">
        <v>224</v>
      </c>
      <c r="C312">
        <f t="shared" si="24"/>
        <v>0</v>
      </c>
      <c r="D312">
        <f t="shared" si="25"/>
        <v>363</v>
      </c>
      <c r="E312" t="str">
        <f t="shared" si="26"/>
        <v/>
      </c>
    </row>
    <row r="313" spans="1:5" ht="12" customHeight="1">
      <c r="B313">
        <v>225</v>
      </c>
      <c r="C313">
        <f t="shared" si="24"/>
        <v>0</v>
      </c>
      <c r="D313">
        <f t="shared" si="25"/>
        <v>363</v>
      </c>
      <c r="E313" t="str">
        <f t="shared" si="26"/>
        <v/>
      </c>
    </row>
    <row r="314" spans="1:5" ht="12" customHeight="1">
      <c r="B314">
        <v>226</v>
      </c>
      <c r="C314">
        <f t="shared" si="24"/>
        <v>0</v>
      </c>
      <c r="D314">
        <f t="shared" si="25"/>
        <v>363</v>
      </c>
      <c r="E314" t="str">
        <f t="shared" si="26"/>
        <v/>
      </c>
    </row>
    <row r="315" spans="1:5" ht="12" customHeight="1">
      <c r="A315" t="s">
        <v>1614</v>
      </c>
      <c r="B315">
        <v>227</v>
      </c>
      <c r="C315" t="str">
        <f t="shared" si="24"/>
        <v xml:space="preserve">Informar de manera clara y precisa a los estudiantes sobre los beneficios y deberes que adquiere al ser parte de PQL. </v>
      </c>
      <c r="D315">
        <f t="shared" si="25"/>
        <v>227</v>
      </c>
      <c r="E315" t="str">
        <f t="shared" si="26"/>
        <v/>
      </c>
    </row>
    <row r="316" spans="1:5" ht="12" customHeight="1">
      <c r="B316">
        <v>228</v>
      </c>
      <c r="C316">
        <f t="shared" si="24"/>
        <v>0</v>
      </c>
      <c r="D316">
        <f t="shared" si="25"/>
        <v>363</v>
      </c>
      <c r="E316" t="str">
        <f t="shared" si="26"/>
        <v/>
      </c>
    </row>
    <row r="317" spans="1:5" ht="12" customHeight="1">
      <c r="B317">
        <v>229</v>
      </c>
      <c r="C317">
        <f t="shared" si="24"/>
        <v>0</v>
      </c>
      <c r="D317">
        <f t="shared" si="25"/>
        <v>363</v>
      </c>
      <c r="E317" t="str">
        <f t="shared" si="26"/>
        <v/>
      </c>
    </row>
    <row r="318" spans="1:5" ht="12" customHeight="1">
      <c r="B318">
        <v>230</v>
      </c>
      <c r="C318">
        <f t="shared" si="24"/>
        <v>0</v>
      </c>
      <c r="D318">
        <f t="shared" si="25"/>
        <v>363</v>
      </c>
      <c r="E318" t="str">
        <f t="shared" si="26"/>
        <v/>
      </c>
    </row>
    <row r="319" spans="1:5" ht="12" customHeight="1">
      <c r="B319">
        <v>231</v>
      </c>
      <c r="C319">
        <f t="shared" si="24"/>
        <v>0</v>
      </c>
      <c r="D319">
        <f t="shared" si="25"/>
        <v>363</v>
      </c>
      <c r="E319" t="str">
        <f t="shared" si="26"/>
        <v/>
      </c>
    </row>
    <row r="320" spans="1:5" ht="12" customHeight="1">
      <c r="B320">
        <v>232</v>
      </c>
      <c r="C320">
        <f t="shared" si="24"/>
        <v>0</v>
      </c>
      <c r="D320">
        <f t="shared" si="25"/>
        <v>363</v>
      </c>
      <c r="E320" t="str">
        <f t="shared" si="26"/>
        <v/>
      </c>
    </row>
    <row r="321" spans="1:5" ht="12" customHeight="1">
      <c r="B321">
        <v>233</v>
      </c>
      <c r="C321">
        <f t="shared" si="24"/>
        <v>0</v>
      </c>
      <c r="D321">
        <f t="shared" si="25"/>
        <v>363</v>
      </c>
      <c r="E321" t="str">
        <f t="shared" si="26"/>
        <v/>
      </c>
    </row>
    <row r="322" spans="1:5" ht="12" customHeight="1">
      <c r="A322" t="s">
        <v>1615</v>
      </c>
      <c r="B322">
        <v>234</v>
      </c>
      <c r="C322" t="str">
        <f t="shared" si="24"/>
        <v>Hay profesores que saben mucho pero no saben enseñar y eso es un problema grabe en la licenciatura, parece que solo les interesa un numero no el proceso de aprendizaje del estudiante, por ultimo siento que nos controlan mucho, no estamos en el colegi</v>
      </c>
      <c r="D322">
        <f t="shared" si="25"/>
        <v>234</v>
      </c>
      <c r="E322" t="str">
        <f t="shared" si="26"/>
        <v/>
      </c>
    </row>
    <row r="323" spans="1:5" ht="12" customHeight="1">
      <c r="B323">
        <v>235</v>
      </c>
      <c r="C323">
        <f t="shared" si="24"/>
        <v>0</v>
      </c>
      <c r="D323">
        <f t="shared" si="25"/>
        <v>363</v>
      </c>
      <c r="E323" t="str">
        <f t="shared" si="26"/>
        <v/>
      </c>
    </row>
    <row r="324" spans="1:5" ht="12" customHeight="1">
      <c r="B324">
        <v>236</v>
      </c>
      <c r="C324">
        <f t="shared" si="24"/>
        <v>0</v>
      </c>
      <c r="D324">
        <f t="shared" si="25"/>
        <v>363</v>
      </c>
      <c r="E324" t="str">
        <f t="shared" si="26"/>
        <v/>
      </c>
    </row>
    <row r="325" spans="1:5" ht="12" customHeight="1">
      <c r="B325">
        <v>237</v>
      </c>
      <c r="C325">
        <f t="shared" si="24"/>
        <v>0</v>
      </c>
      <c r="D325">
        <f t="shared" si="25"/>
        <v>363</v>
      </c>
      <c r="E325" t="str">
        <f t="shared" si="26"/>
        <v/>
      </c>
    </row>
    <row r="326" spans="1:5" ht="12" customHeight="1">
      <c r="B326">
        <v>238</v>
      </c>
      <c r="C326">
        <f t="shared" si="24"/>
        <v>0</v>
      </c>
      <c r="D326">
        <f t="shared" si="25"/>
        <v>363</v>
      </c>
      <c r="E326" t="str">
        <f t="shared" si="26"/>
        <v/>
      </c>
    </row>
    <row r="327" spans="1:5" ht="12" customHeight="1">
      <c r="A327" t="s">
        <v>1616</v>
      </c>
      <c r="B327">
        <v>239</v>
      </c>
      <c r="C327" t="str">
        <f t="shared" si="24"/>
        <v>Es posible hacer seguimieto a docentes de tal forma que actualicen las metodologias de enseñanza teniendo en cuenta las falencias presentadas por el curso a cargo.</v>
      </c>
      <c r="D327">
        <f t="shared" si="25"/>
        <v>239</v>
      </c>
      <c r="E327" t="str">
        <f t="shared" si="26"/>
        <v/>
      </c>
    </row>
    <row r="328" spans="1:5" ht="12" customHeight="1">
      <c r="B328">
        <v>240</v>
      </c>
      <c r="C328">
        <f t="shared" si="24"/>
        <v>0</v>
      </c>
      <c r="D328">
        <f t="shared" si="25"/>
        <v>363</v>
      </c>
      <c r="E328" t="str">
        <f t="shared" si="26"/>
        <v/>
      </c>
    </row>
    <row r="329" spans="1:5" ht="12" customHeight="1">
      <c r="B329">
        <v>241</v>
      </c>
      <c r="C329">
        <f t="shared" si="24"/>
        <v>0</v>
      </c>
      <c r="D329">
        <f t="shared" si="25"/>
        <v>363</v>
      </c>
      <c r="E329" t="str">
        <f t="shared" si="26"/>
        <v/>
      </c>
    </row>
    <row r="330" spans="1:5" ht="12" customHeight="1">
      <c r="B330">
        <v>242</v>
      </c>
      <c r="C330">
        <f t="shared" si="24"/>
        <v>0</v>
      </c>
      <c r="D330">
        <f t="shared" si="25"/>
        <v>363</v>
      </c>
      <c r="E330" t="str">
        <f t="shared" si="26"/>
        <v/>
      </c>
    </row>
    <row r="331" spans="1:5" ht="12" customHeight="1">
      <c r="A331" t="s">
        <v>1617</v>
      </c>
      <c r="B331">
        <v>243</v>
      </c>
      <c r="C331" t="str">
        <f t="shared" si="24"/>
        <v>Ninguno</v>
      </c>
      <c r="D331">
        <f t="shared" si="25"/>
        <v>243</v>
      </c>
      <c r="E331" t="str">
        <f t="shared" si="26"/>
        <v/>
      </c>
    </row>
    <row r="332" spans="1:5" ht="12" customHeight="1">
      <c r="A332" t="s">
        <v>1618</v>
      </c>
      <c r="B332">
        <v>244</v>
      </c>
      <c r="C332" t="str">
        <f t="shared" si="24"/>
        <v>Tener en cuenta para la formación incluir más áreas de las ciencias en lugar de pedagogías</v>
      </c>
      <c r="D332">
        <f t="shared" si="25"/>
        <v>244</v>
      </c>
      <c r="E332" t="str">
        <f t="shared" si="26"/>
        <v/>
      </c>
    </row>
    <row r="333" spans="1:5" ht="12" customHeight="1">
      <c r="B333">
        <v>245</v>
      </c>
      <c r="C333">
        <f t="shared" si="24"/>
        <v>0</v>
      </c>
      <c r="D333">
        <f t="shared" si="25"/>
        <v>363</v>
      </c>
      <c r="E333" t="str">
        <f t="shared" si="26"/>
        <v/>
      </c>
    </row>
    <row r="334" spans="1:5" ht="12" customHeight="1">
      <c r="B334">
        <v>246</v>
      </c>
      <c r="C334">
        <f t="shared" si="24"/>
        <v>0</v>
      </c>
      <c r="D334">
        <f t="shared" si="25"/>
        <v>363</v>
      </c>
      <c r="E334" t="str">
        <f t="shared" si="26"/>
        <v/>
      </c>
    </row>
    <row r="335" spans="1:5" ht="12" customHeight="1">
      <c r="B335">
        <v>247</v>
      </c>
      <c r="C335">
        <f t="shared" si="24"/>
        <v>0</v>
      </c>
      <c r="D335">
        <f t="shared" si="25"/>
        <v>363</v>
      </c>
      <c r="E335" t="str">
        <f t="shared" si="26"/>
        <v/>
      </c>
    </row>
    <row r="336" spans="1:5" ht="12" customHeight="1">
      <c r="A336" t="s">
        <v>1619</v>
      </c>
      <c r="B336">
        <v>248</v>
      </c>
      <c r="C336" t="str">
        <f t="shared" si="24"/>
        <v>El PQL debe mejorar las areas como lo son salones o aulas de clases, baños, pues no cuentan con las necesidades en algunos casos como televisores, cantidad de puestos en un buen estado, papel higienico en los baños, jabon escenciales</v>
      </c>
      <c r="D336">
        <f t="shared" si="25"/>
        <v>248</v>
      </c>
      <c r="E336" t="str">
        <f t="shared" si="26"/>
        <v/>
      </c>
    </row>
    <row r="337" spans="1:5" ht="12" customHeight="1">
      <c r="B337">
        <v>249</v>
      </c>
      <c r="C337">
        <f t="shared" si="24"/>
        <v>0</v>
      </c>
      <c r="D337">
        <f t="shared" si="25"/>
        <v>363</v>
      </c>
      <c r="E337" t="str">
        <f t="shared" si="26"/>
        <v/>
      </c>
    </row>
    <row r="338" spans="1:5" ht="12" customHeight="1">
      <c r="B338">
        <v>250</v>
      </c>
      <c r="C338">
        <f t="shared" si="24"/>
        <v>0</v>
      </c>
      <c r="D338">
        <f t="shared" si="25"/>
        <v>363</v>
      </c>
      <c r="E338" t="str">
        <f t="shared" si="26"/>
        <v/>
      </c>
    </row>
    <row r="339" spans="1:5" ht="12" customHeight="1">
      <c r="B339">
        <v>251</v>
      </c>
      <c r="C339">
        <f t="shared" si="24"/>
        <v>0</v>
      </c>
      <c r="D339">
        <f t="shared" si="25"/>
        <v>363</v>
      </c>
      <c r="E339" t="str">
        <f t="shared" si="26"/>
        <v/>
      </c>
    </row>
    <row r="340" spans="1:5" ht="12" customHeight="1">
      <c r="B340">
        <v>252</v>
      </c>
      <c r="C340">
        <f t="shared" si="24"/>
        <v>0</v>
      </c>
      <c r="D340">
        <f t="shared" si="25"/>
        <v>363</v>
      </c>
      <c r="E340" t="str">
        <f t="shared" si="26"/>
        <v/>
      </c>
    </row>
    <row r="341" spans="1:5" ht="12" customHeight="1">
      <c r="A341" t="s">
        <v>1620</v>
      </c>
      <c r="B341">
        <v>253</v>
      </c>
      <c r="C341" t="str">
        <f t="shared" si="24"/>
        <v>Mejoramiento de los laboratorios, su infraestructura y equipamiento, mejoramiento de la infraestructura de los espacios comunes como cafeterías, baños, zonas verdes y plazas.</v>
      </c>
      <c r="D341">
        <f t="shared" si="25"/>
        <v>253</v>
      </c>
      <c r="E341" t="str">
        <f t="shared" si="26"/>
        <v/>
      </c>
    </row>
    <row r="342" spans="1:5" ht="12" customHeight="1">
      <c r="B342">
        <v>254</v>
      </c>
      <c r="C342">
        <f t="shared" si="24"/>
        <v>0</v>
      </c>
      <c r="D342">
        <f t="shared" si="25"/>
        <v>363</v>
      </c>
      <c r="E342" t="str">
        <f t="shared" si="26"/>
        <v/>
      </c>
    </row>
    <row r="343" spans="1:5" ht="12" customHeight="1">
      <c r="B343">
        <v>255</v>
      </c>
      <c r="C343">
        <f t="shared" si="24"/>
        <v>0</v>
      </c>
      <c r="D343">
        <f t="shared" si="25"/>
        <v>363</v>
      </c>
      <c r="E343" t="str">
        <f t="shared" si="26"/>
        <v/>
      </c>
    </row>
    <row r="344" spans="1:5" ht="12" customHeight="1">
      <c r="A344" t="s">
        <v>1621</v>
      </c>
      <c r="B344">
        <v>256</v>
      </c>
      <c r="C344" t="str">
        <f t="shared" si="24"/>
        <v xml:space="preserve">Considero que se debe tener más en cuenta la evaluación que se les hace a los docentes, ya que parece que no se le hace mucho seguimiento o no se les hace una retroalimentación adecuada de los comentarios que hacemos los estudiantes sobre sus clases </v>
      </c>
      <c r="D344">
        <f t="shared" si="25"/>
        <v>256</v>
      </c>
      <c r="E344" t="str">
        <f t="shared" si="26"/>
        <v/>
      </c>
    </row>
    <row r="345" spans="1:5" ht="12" customHeight="1">
      <c r="B345">
        <v>257</v>
      </c>
      <c r="C345">
        <f t="shared" si="24"/>
        <v>0</v>
      </c>
      <c r="D345">
        <f t="shared" si="25"/>
        <v>363</v>
      </c>
      <c r="E345" t="str">
        <f t="shared" si="26"/>
        <v/>
      </c>
    </row>
    <row r="346" spans="1:5" ht="12" customHeight="1">
      <c r="A346" t="s">
        <v>1622</v>
      </c>
      <c r="B346">
        <v>258</v>
      </c>
      <c r="C346" t="str">
        <f t="shared" ref="C346:C409" si="27">A346</f>
        <v>Mejoramiento en los mecanismos de comunicación, pues muchas veces se envían correos a coordinación y estos no son respondidos o sólo se responde a ciertos compañeros y a otros no, para que  sean contestados se debe enviar copia a dirección de PLQ.</v>
      </c>
      <c r="D346">
        <f t="shared" ref="D346:D409" si="28">IF(C346=0,MAX($B$89:$B$450)+1,B346)</f>
        <v>258</v>
      </c>
      <c r="E346" t="str">
        <f t="shared" ref="E346:E409" si="29">IFERROR(VLOOKUP(SMALL($D$89:$D$450,B346),$B$89:$C$450,2,FALSE),"")</f>
        <v/>
      </c>
    </row>
    <row r="347" spans="1:5" ht="12" customHeight="1">
      <c r="B347">
        <v>259</v>
      </c>
      <c r="C347">
        <f t="shared" si="27"/>
        <v>0</v>
      </c>
      <c r="D347">
        <f t="shared" si="28"/>
        <v>363</v>
      </c>
      <c r="E347" t="str">
        <f t="shared" si="29"/>
        <v/>
      </c>
    </row>
    <row r="348" spans="1:5" ht="12" customHeight="1">
      <c r="B348">
        <v>260</v>
      </c>
      <c r="C348">
        <f t="shared" si="27"/>
        <v>0</v>
      </c>
      <c r="D348">
        <f t="shared" si="28"/>
        <v>363</v>
      </c>
      <c r="E348" t="str">
        <f t="shared" si="29"/>
        <v/>
      </c>
    </row>
    <row r="349" spans="1:5" ht="12" customHeight="1">
      <c r="B349">
        <v>261</v>
      </c>
      <c r="C349">
        <f t="shared" si="27"/>
        <v>0</v>
      </c>
      <c r="D349">
        <f t="shared" si="28"/>
        <v>363</v>
      </c>
      <c r="E349" t="str">
        <f t="shared" si="29"/>
        <v/>
      </c>
    </row>
    <row r="350" spans="1:5" ht="12" customHeight="1">
      <c r="B350">
        <v>262</v>
      </c>
      <c r="C350">
        <f t="shared" si="27"/>
        <v>0</v>
      </c>
      <c r="D350">
        <f t="shared" si="28"/>
        <v>363</v>
      </c>
      <c r="E350" t="str">
        <f t="shared" si="29"/>
        <v/>
      </c>
    </row>
    <row r="351" spans="1:5" ht="12" customHeight="1">
      <c r="B351">
        <v>263</v>
      </c>
      <c r="C351">
        <f t="shared" si="27"/>
        <v>0</v>
      </c>
      <c r="D351">
        <f t="shared" si="28"/>
        <v>363</v>
      </c>
      <c r="E351" t="str">
        <f t="shared" si="29"/>
        <v/>
      </c>
    </row>
    <row r="352" spans="1:5" ht="12" customHeight="1">
      <c r="A352" t="s">
        <v>1623</v>
      </c>
      <c r="B352">
        <v>264</v>
      </c>
      <c r="C352" t="str">
        <f t="shared" si="27"/>
        <v xml:space="preserve">Mejorar calidad de los docentes </v>
      </c>
      <c r="D352">
        <f t="shared" si="28"/>
        <v>264</v>
      </c>
      <c r="E352" t="str">
        <f t="shared" si="29"/>
        <v/>
      </c>
    </row>
    <row r="353" spans="2:5" ht="12" customHeight="1">
      <c r="B353">
        <v>265</v>
      </c>
      <c r="C353">
        <f t="shared" si="27"/>
        <v>0</v>
      </c>
      <c r="D353">
        <f t="shared" si="28"/>
        <v>363</v>
      </c>
      <c r="E353" t="str">
        <f t="shared" si="29"/>
        <v/>
      </c>
    </row>
    <row r="354" spans="2:5" ht="12" customHeight="1">
      <c r="B354">
        <v>266</v>
      </c>
      <c r="C354">
        <f t="shared" si="27"/>
        <v>0</v>
      </c>
      <c r="D354">
        <f t="shared" si="28"/>
        <v>363</v>
      </c>
      <c r="E354" t="str">
        <f t="shared" si="29"/>
        <v/>
      </c>
    </row>
    <row r="355" spans="2:5" ht="12" customHeight="1">
      <c r="B355">
        <v>267</v>
      </c>
      <c r="C355">
        <f t="shared" si="27"/>
        <v>0</v>
      </c>
      <c r="D355">
        <f t="shared" si="28"/>
        <v>363</v>
      </c>
      <c r="E355" t="str">
        <f t="shared" si="29"/>
        <v/>
      </c>
    </row>
    <row r="356" spans="2:5" ht="12" customHeight="1">
      <c r="B356">
        <v>268</v>
      </c>
      <c r="C356">
        <f t="shared" si="27"/>
        <v>0</v>
      </c>
      <c r="D356">
        <f t="shared" si="28"/>
        <v>363</v>
      </c>
      <c r="E356" t="str">
        <f t="shared" si="29"/>
        <v/>
      </c>
    </row>
    <row r="357" spans="2:5" ht="12" customHeight="1">
      <c r="B357">
        <v>269</v>
      </c>
      <c r="C357">
        <f t="shared" si="27"/>
        <v>0</v>
      </c>
      <c r="D357">
        <f t="shared" si="28"/>
        <v>363</v>
      </c>
      <c r="E357" t="str">
        <f t="shared" si="29"/>
        <v/>
      </c>
    </row>
    <row r="358" spans="2:5" ht="12" customHeight="1">
      <c r="B358">
        <v>270</v>
      </c>
      <c r="C358">
        <f t="shared" si="27"/>
        <v>0</v>
      </c>
      <c r="D358">
        <f t="shared" si="28"/>
        <v>363</v>
      </c>
      <c r="E358" t="str">
        <f t="shared" si="29"/>
        <v/>
      </c>
    </row>
    <row r="359" spans="2:5" ht="12" customHeight="1">
      <c r="B359">
        <v>271</v>
      </c>
      <c r="C359">
        <f t="shared" si="27"/>
        <v>0</v>
      </c>
      <c r="D359">
        <f t="shared" si="28"/>
        <v>363</v>
      </c>
      <c r="E359" t="str">
        <f t="shared" si="29"/>
        <v/>
      </c>
    </row>
    <row r="360" spans="2:5" ht="12" customHeight="1">
      <c r="B360">
        <v>272</v>
      </c>
      <c r="C360">
        <f t="shared" si="27"/>
        <v>0</v>
      </c>
      <c r="D360">
        <f t="shared" si="28"/>
        <v>363</v>
      </c>
      <c r="E360" t="str">
        <f t="shared" si="29"/>
        <v/>
      </c>
    </row>
    <row r="361" spans="2:5" ht="12" customHeight="1">
      <c r="B361">
        <v>273</v>
      </c>
      <c r="C361">
        <f t="shared" si="27"/>
        <v>0</v>
      </c>
      <c r="D361">
        <f t="shared" si="28"/>
        <v>363</v>
      </c>
      <c r="E361" t="str">
        <f t="shared" si="29"/>
        <v/>
      </c>
    </row>
    <row r="362" spans="2:5" ht="12" customHeight="1">
      <c r="B362">
        <v>274</v>
      </c>
      <c r="C362">
        <f t="shared" si="27"/>
        <v>0</v>
      </c>
      <c r="D362">
        <f t="shared" si="28"/>
        <v>363</v>
      </c>
      <c r="E362" t="str">
        <f t="shared" si="29"/>
        <v/>
      </c>
    </row>
    <row r="363" spans="2:5" ht="12" customHeight="1">
      <c r="B363">
        <v>275</v>
      </c>
      <c r="C363">
        <f t="shared" si="27"/>
        <v>0</v>
      </c>
      <c r="D363">
        <f t="shared" si="28"/>
        <v>363</v>
      </c>
      <c r="E363" t="str">
        <f t="shared" si="29"/>
        <v/>
      </c>
    </row>
    <row r="364" spans="2:5">
      <c r="B364">
        <v>276</v>
      </c>
      <c r="C364">
        <f t="shared" si="27"/>
        <v>0</v>
      </c>
      <c r="D364">
        <f t="shared" si="28"/>
        <v>363</v>
      </c>
      <c r="E364" t="str">
        <f t="shared" si="29"/>
        <v/>
      </c>
    </row>
    <row r="365" spans="2:5">
      <c r="B365">
        <v>277</v>
      </c>
      <c r="C365">
        <f t="shared" si="27"/>
        <v>0</v>
      </c>
      <c r="D365">
        <f t="shared" si="28"/>
        <v>363</v>
      </c>
      <c r="E365" t="str">
        <f t="shared" si="29"/>
        <v/>
      </c>
    </row>
    <row r="366" spans="2:5">
      <c r="B366">
        <v>278</v>
      </c>
      <c r="C366">
        <f t="shared" si="27"/>
        <v>0</v>
      </c>
      <c r="D366">
        <f t="shared" si="28"/>
        <v>363</v>
      </c>
      <c r="E366" t="str">
        <f t="shared" si="29"/>
        <v/>
      </c>
    </row>
    <row r="367" spans="2:5">
      <c r="B367">
        <v>279</v>
      </c>
      <c r="C367">
        <f t="shared" si="27"/>
        <v>0</v>
      </c>
      <c r="D367">
        <f t="shared" si="28"/>
        <v>363</v>
      </c>
      <c r="E367" t="str">
        <f t="shared" si="29"/>
        <v/>
      </c>
    </row>
    <row r="368" spans="2:5">
      <c r="B368">
        <v>280</v>
      </c>
      <c r="C368">
        <f t="shared" si="27"/>
        <v>0</v>
      </c>
      <c r="D368">
        <f t="shared" si="28"/>
        <v>363</v>
      </c>
      <c r="E368" t="str">
        <f t="shared" si="29"/>
        <v/>
      </c>
    </row>
    <row r="369" spans="2:5">
      <c r="B369">
        <v>281</v>
      </c>
      <c r="C369">
        <f t="shared" si="27"/>
        <v>0</v>
      </c>
      <c r="D369">
        <f t="shared" si="28"/>
        <v>363</v>
      </c>
      <c r="E369" t="str">
        <f t="shared" si="29"/>
        <v/>
      </c>
    </row>
    <row r="370" spans="2:5">
      <c r="B370">
        <v>282</v>
      </c>
      <c r="C370">
        <f t="shared" si="27"/>
        <v>0</v>
      </c>
      <c r="D370">
        <f t="shared" si="28"/>
        <v>363</v>
      </c>
      <c r="E370" t="str">
        <f t="shared" si="29"/>
        <v/>
      </c>
    </row>
    <row r="371" spans="2:5">
      <c r="B371">
        <v>283</v>
      </c>
      <c r="C371">
        <f t="shared" si="27"/>
        <v>0</v>
      </c>
      <c r="D371">
        <f t="shared" si="28"/>
        <v>363</v>
      </c>
      <c r="E371" t="str">
        <f t="shared" si="29"/>
        <v/>
      </c>
    </row>
    <row r="372" spans="2:5">
      <c r="B372">
        <v>284</v>
      </c>
      <c r="C372">
        <f t="shared" si="27"/>
        <v>0</v>
      </c>
      <c r="D372">
        <f t="shared" si="28"/>
        <v>363</v>
      </c>
      <c r="E372" t="str">
        <f t="shared" si="29"/>
        <v/>
      </c>
    </row>
    <row r="373" spans="2:5">
      <c r="B373">
        <v>285</v>
      </c>
      <c r="C373">
        <f t="shared" si="27"/>
        <v>0</v>
      </c>
      <c r="D373">
        <f t="shared" si="28"/>
        <v>363</v>
      </c>
      <c r="E373" t="str">
        <f t="shared" si="29"/>
        <v/>
      </c>
    </row>
    <row r="374" spans="2:5">
      <c r="B374">
        <v>286</v>
      </c>
      <c r="C374">
        <f t="shared" si="27"/>
        <v>0</v>
      </c>
      <c r="D374">
        <f t="shared" si="28"/>
        <v>363</v>
      </c>
      <c r="E374" t="str">
        <f t="shared" si="29"/>
        <v/>
      </c>
    </row>
    <row r="375" spans="2:5">
      <c r="B375">
        <v>287</v>
      </c>
      <c r="C375">
        <f t="shared" si="27"/>
        <v>0</v>
      </c>
      <c r="D375">
        <f t="shared" si="28"/>
        <v>363</v>
      </c>
      <c r="E375" t="str">
        <f t="shared" si="29"/>
        <v/>
      </c>
    </row>
    <row r="376" spans="2:5">
      <c r="B376">
        <v>288</v>
      </c>
      <c r="C376">
        <f t="shared" si="27"/>
        <v>0</v>
      </c>
      <c r="D376">
        <f t="shared" si="28"/>
        <v>363</v>
      </c>
      <c r="E376" t="str">
        <f t="shared" si="29"/>
        <v/>
      </c>
    </row>
    <row r="377" spans="2:5">
      <c r="B377">
        <v>289</v>
      </c>
      <c r="C377">
        <f t="shared" si="27"/>
        <v>0</v>
      </c>
      <c r="D377">
        <f t="shared" si="28"/>
        <v>363</v>
      </c>
      <c r="E377" t="str">
        <f t="shared" si="29"/>
        <v/>
      </c>
    </row>
    <row r="378" spans="2:5">
      <c r="B378">
        <v>290</v>
      </c>
      <c r="C378">
        <f t="shared" si="27"/>
        <v>0</v>
      </c>
      <c r="D378">
        <f t="shared" si="28"/>
        <v>363</v>
      </c>
      <c r="E378" t="str">
        <f t="shared" si="29"/>
        <v/>
      </c>
    </row>
    <row r="379" spans="2:5">
      <c r="B379">
        <v>291</v>
      </c>
      <c r="C379">
        <f t="shared" si="27"/>
        <v>0</v>
      </c>
      <c r="D379">
        <f t="shared" si="28"/>
        <v>363</v>
      </c>
      <c r="E379" t="str">
        <f t="shared" si="29"/>
        <v/>
      </c>
    </row>
    <row r="380" spans="2:5">
      <c r="B380">
        <v>292</v>
      </c>
      <c r="C380">
        <f t="shared" si="27"/>
        <v>0</v>
      </c>
      <c r="D380">
        <f t="shared" si="28"/>
        <v>363</v>
      </c>
      <c r="E380" t="str">
        <f t="shared" si="29"/>
        <v/>
      </c>
    </row>
    <row r="381" spans="2:5">
      <c r="B381">
        <v>293</v>
      </c>
      <c r="C381">
        <f t="shared" si="27"/>
        <v>0</v>
      </c>
      <c r="D381">
        <f t="shared" si="28"/>
        <v>363</v>
      </c>
      <c r="E381" t="str">
        <f t="shared" si="29"/>
        <v/>
      </c>
    </row>
    <row r="382" spans="2:5">
      <c r="B382">
        <v>294</v>
      </c>
      <c r="C382">
        <f t="shared" si="27"/>
        <v>0</v>
      </c>
      <c r="D382">
        <f t="shared" si="28"/>
        <v>363</v>
      </c>
      <c r="E382" t="str">
        <f t="shared" si="29"/>
        <v/>
      </c>
    </row>
    <row r="383" spans="2:5">
      <c r="B383">
        <v>295</v>
      </c>
      <c r="C383">
        <f t="shared" si="27"/>
        <v>0</v>
      </c>
      <c r="D383">
        <f t="shared" si="28"/>
        <v>363</v>
      </c>
      <c r="E383" t="str">
        <f t="shared" si="29"/>
        <v/>
      </c>
    </row>
    <row r="384" spans="2:5">
      <c r="B384">
        <v>296</v>
      </c>
      <c r="C384">
        <f t="shared" si="27"/>
        <v>0</v>
      </c>
      <c r="D384">
        <f t="shared" si="28"/>
        <v>363</v>
      </c>
      <c r="E384" t="str">
        <f t="shared" si="29"/>
        <v/>
      </c>
    </row>
    <row r="385" spans="2:5">
      <c r="B385">
        <v>297</v>
      </c>
      <c r="C385">
        <f t="shared" si="27"/>
        <v>0</v>
      </c>
      <c r="D385">
        <f t="shared" si="28"/>
        <v>363</v>
      </c>
      <c r="E385" t="str">
        <f t="shared" si="29"/>
        <v/>
      </c>
    </row>
    <row r="386" spans="2:5">
      <c r="B386">
        <v>298</v>
      </c>
      <c r="C386">
        <f t="shared" si="27"/>
        <v>0</v>
      </c>
      <c r="D386">
        <f t="shared" si="28"/>
        <v>363</v>
      </c>
      <c r="E386" t="str">
        <f t="shared" si="29"/>
        <v/>
      </c>
    </row>
    <row r="387" spans="2:5">
      <c r="B387">
        <v>299</v>
      </c>
      <c r="C387">
        <f t="shared" si="27"/>
        <v>0</v>
      </c>
      <c r="D387">
        <f t="shared" si="28"/>
        <v>363</v>
      </c>
      <c r="E387" t="str">
        <f t="shared" si="29"/>
        <v/>
      </c>
    </row>
    <row r="388" spans="2:5">
      <c r="B388">
        <v>300</v>
      </c>
      <c r="C388">
        <f t="shared" si="27"/>
        <v>0</v>
      </c>
      <c r="D388">
        <f t="shared" si="28"/>
        <v>363</v>
      </c>
      <c r="E388" t="str">
        <f t="shared" si="29"/>
        <v/>
      </c>
    </row>
    <row r="389" spans="2:5">
      <c r="B389">
        <v>301</v>
      </c>
      <c r="C389">
        <f t="shared" si="27"/>
        <v>0</v>
      </c>
      <c r="D389">
        <f t="shared" si="28"/>
        <v>363</v>
      </c>
      <c r="E389" t="str">
        <f t="shared" si="29"/>
        <v/>
      </c>
    </row>
    <row r="390" spans="2:5">
      <c r="B390">
        <v>302</v>
      </c>
      <c r="C390">
        <f t="shared" si="27"/>
        <v>0</v>
      </c>
      <c r="D390">
        <f t="shared" si="28"/>
        <v>363</v>
      </c>
      <c r="E390" t="str">
        <f t="shared" si="29"/>
        <v/>
      </c>
    </row>
    <row r="391" spans="2:5">
      <c r="B391">
        <v>303</v>
      </c>
      <c r="C391">
        <f t="shared" si="27"/>
        <v>0</v>
      </c>
      <c r="D391">
        <f t="shared" si="28"/>
        <v>363</v>
      </c>
      <c r="E391" t="str">
        <f t="shared" si="29"/>
        <v/>
      </c>
    </row>
    <row r="392" spans="2:5">
      <c r="B392">
        <v>304</v>
      </c>
      <c r="C392">
        <f t="shared" si="27"/>
        <v>0</v>
      </c>
      <c r="D392">
        <f t="shared" si="28"/>
        <v>363</v>
      </c>
      <c r="E392" t="str">
        <f t="shared" si="29"/>
        <v/>
      </c>
    </row>
    <row r="393" spans="2:5">
      <c r="B393">
        <v>305</v>
      </c>
      <c r="C393">
        <f t="shared" si="27"/>
        <v>0</v>
      </c>
      <c r="D393">
        <f t="shared" si="28"/>
        <v>363</v>
      </c>
      <c r="E393" t="str">
        <f t="shared" si="29"/>
        <v/>
      </c>
    </row>
    <row r="394" spans="2:5">
      <c r="B394">
        <v>306</v>
      </c>
      <c r="C394">
        <f t="shared" si="27"/>
        <v>0</v>
      </c>
      <c r="D394">
        <f t="shared" si="28"/>
        <v>363</v>
      </c>
      <c r="E394" t="str">
        <f t="shared" si="29"/>
        <v/>
      </c>
    </row>
    <row r="395" spans="2:5">
      <c r="B395">
        <v>307</v>
      </c>
      <c r="C395">
        <f t="shared" si="27"/>
        <v>0</v>
      </c>
      <c r="D395">
        <f t="shared" si="28"/>
        <v>363</v>
      </c>
      <c r="E395" t="str">
        <f t="shared" si="29"/>
        <v/>
      </c>
    </row>
    <row r="396" spans="2:5">
      <c r="B396">
        <v>308</v>
      </c>
      <c r="C396">
        <f t="shared" si="27"/>
        <v>0</v>
      </c>
      <c r="D396">
        <f t="shared" si="28"/>
        <v>363</v>
      </c>
      <c r="E396" t="str">
        <f t="shared" si="29"/>
        <v/>
      </c>
    </row>
    <row r="397" spans="2:5">
      <c r="B397">
        <v>309</v>
      </c>
      <c r="C397">
        <f t="shared" si="27"/>
        <v>0</v>
      </c>
      <c r="D397">
        <f t="shared" si="28"/>
        <v>363</v>
      </c>
      <c r="E397" t="str">
        <f t="shared" si="29"/>
        <v/>
      </c>
    </row>
    <row r="398" spans="2:5">
      <c r="B398">
        <v>310</v>
      </c>
      <c r="C398">
        <f t="shared" si="27"/>
        <v>0</v>
      </c>
      <c r="D398">
        <f t="shared" si="28"/>
        <v>363</v>
      </c>
      <c r="E398" t="str">
        <f t="shared" si="29"/>
        <v/>
      </c>
    </row>
    <row r="399" spans="2:5">
      <c r="B399">
        <v>311</v>
      </c>
      <c r="C399">
        <f t="shared" si="27"/>
        <v>0</v>
      </c>
      <c r="D399">
        <f t="shared" si="28"/>
        <v>363</v>
      </c>
      <c r="E399" t="str">
        <f t="shared" si="29"/>
        <v/>
      </c>
    </row>
    <row r="400" spans="2:5">
      <c r="B400">
        <v>312</v>
      </c>
      <c r="C400">
        <f t="shared" si="27"/>
        <v>0</v>
      </c>
      <c r="D400">
        <f t="shared" si="28"/>
        <v>363</v>
      </c>
      <c r="E400" t="str">
        <f t="shared" si="29"/>
        <v/>
      </c>
    </row>
    <row r="401" spans="2:5">
      <c r="B401">
        <v>313</v>
      </c>
      <c r="C401">
        <f t="shared" si="27"/>
        <v>0</v>
      </c>
      <c r="D401">
        <f t="shared" si="28"/>
        <v>363</v>
      </c>
      <c r="E401" t="str">
        <f t="shared" si="29"/>
        <v/>
      </c>
    </row>
    <row r="402" spans="2:5">
      <c r="B402">
        <v>314</v>
      </c>
      <c r="C402">
        <f t="shared" si="27"/>
        <v>0</v>
      </c>
      <c r="D402">
        <f t="shared" si="28"/>
        <v>363</v>
      </c>
      <c r="E402" t="str">
        <f t="shared" si="29"/>
        <v/>
      </c>
    </row>
    <row r="403" spans="2:5">
      <c r="B403">
        <v>315</v>
      </c>
      <c r="C403">
        <f t="shared" si="27"/>
        <v>0</v>
      </c>
      <c r="D403">
        <f t="shared" si="28"/>
        <v>363</v>
      </c>
      <c r="E403" t="str">
        <f t="shared" si="29"/>
        <v/>
      </c>
    </row>
    <row r="404" spans="2:5">
      <c r="B404">
        <v>316</v>
      </c>
      <c r="C404">
        <f t="shared" si="27"/>
        <v>0</v>
      </c>
      <c r="D404">
        <f t="shared" si="28"/>
        <v>363</v>
      </c>
      <c r="E404" t="str">
        <f t="shared" si="29"/>
        <v/>
      </c>
    </row>
    <row r="405" spans="2:5">
      <c r="B405">
        <v>317</v>
      </c>
      <c r="C405">
        <f t="shared" si="27"/>
        <v>0</v>
      </c>
      <c r="D405">
        <f t="shared" si="28"/>
        <v>363</v>
      </c>
      <c r="E405" t="str">
        <f t="shared" si="29"/>
        <v/>
      </c>
    </row>
    <row r="406" spans="2:5">
      <c r="B406">
        <v>318</v>
      </c>
      <c r="C406">
        <f t="shared" si="27"/>
        <v>0</v>
      </c>
      <c r="D406">
        <f t="shared" si="28"/>
        <v>363</v>
      </c>
      <c r="E406" t="str">
        <f t="shared" si="29"/>
        <v/>
      </c>
    </row>
    <row r="407" spans="2:5">
      <c r="B407">
        <v>319</v>
      </c>
      <c r="C407">
        <f t="shared" si="27"/>
        <v>0</v>
      </c>
      <c r="D407">
        <f t="shared" si="28"/>
        <v>363</v>
      </c>
      <c r="E407" t="str">
        <f t="shared" si="29"/>
        <v/>
      </c>
    </row>
    <row r="408" spans="2:5">
      <c r="B408">
        <v>320</v>
      </c>
      <c r="C408">
        <f t="shared" si="27"/>
        <v>0</v>
      </c>
      <c r="D408">
        <f t="shared" si="28"/>
        <v>363</v>
      </c>
      <c r="E408" t="str">
        <f t="shared" si="29"/>
        <v/>
      </c>
    </row>
    <row r="409" spans="2:5">
      <c r="B409">
        <v>321</v>
      </c>
      <c r="C409">
        <f t="shared" si="27"/>
        <v>0</v>
      </c>
      <c r="D409">
        <f t="shared" si="28"/>
        <v>363</v>
      </c>
      <c r="E409" t="str">
        <f t="shared" si="29"/>
        <v/>
      </c>
    </row>
    <row r="410" spans="2:5">
      <c r="B410">
        <v>322</v>
      </c>
      <c r="C410">
        <f t="shared" ref="C410:C467" si="30">A410</f>
        <v>0</v>
      </c>
      <c r="D410">
        <f t="shared" ref="D410:D467" si="31">IF(C410=0,MAX($B$89:$B$450)+1,B410)</f>
        <v>363</v>
      </c>
      <c r="E410" t="str">
        <f t="shared" ref="E410:E467" si="32">IFERROR(VLOOKUP(SMALL($D$89:$D$450,B410),$B$89:$C$450,2,FALSE),"")</f>
        <v/>
      </c>
    </row>
    <row r="411" spans="2:5">
      <c r="B411">
        <v>323</v>
      </c>
      <c r="C411">
        <f t="shared" si="30"/>
        <v>0</v>
      </c>
      <c r="D411">
        <f t="shared" si="31"/>
        <v>363</v>
      </c>
      <c r="E411" t="str">
        <f t="shared" si="32"/>
        <v/>
      </c>
    </row>
    <row r="412" spans="2:5">
      <c r="B412">
        <v>324</v>
      </c>
      <c r="C412">
        <f t="shared" si="30"/>
        <v>0</v>
      </c>
      <c r="D412">
        <f t="shared" si="31"/>
        <v>363</v>
      </c>
      <c r="E412" t="str">
        <f t="shared" si="32"/>
        <v/>
      </c>
    </row>
    <row r="413" spans="2:5">
      <c r="B413">
        <v>325</v>
      </c>
      <c r="C413">
        <f t="shared" si="30"/>
        <v>0</v>
      </c>
      <c r="D413">
        <f t="shared" si="31"/>
        <v>363</v>
      </c>
      <c r="E413" t="str">
        <f t="shared" si="32"/>
        <v/>
      </c>
    </row>
    <row r="414" spans="2:5">
      <c r="B414">
        <v>326</v>
      </c>
      <c r="C414">
        <f t="shared" si="30"/>
        <v>0</v>
      </c>
      <c r="D414">
        <f t="shared" si="31"/>
        <v>363</v>
      </c>
      <c r="E414" t="str">
        <f t="shared" si="32"/>
        <v/>
      </c>
    </row>
    <row r="415" spans="2:5">
      <c r="B415">
        <v>327</v>
      </c>
      <c r="C415">
        <f t="shared" si="30"/>
        <v>0</v>
      </c>
      <c r="D415">
        <f t="shared" si="31"/>
        <v>363</v>
      </c>
      <c r="E415" t="str">
        <f t="shared" si="32"/>
        <v/>
      </c>
    </row>
    <row r="416" spans="2:5">
      <c r="B416">
        <v>328</v>
      </c>
      <c r="C416">
        <f t="shared" si="30"/>
        <v>0</v>
      </c>
      <c r="D416">
        <f t="shared" si="31"/>
        <v>363</v>
      </c>
      <c r="E416" t="str">
        <f t="shared" si="32"/>
        <v/>
      </c>
    </row>
    <row r="417" spans="2:5">
      <c r="B417">
        <v>329</v>
      </c>
      <c r="C417">
        <f t="shared" si="30"/>
        <v>0</v>
      </c>
      <c r="D417">
        <f t="shared" si="31"/>
        <v>363</v>
      </c>
      <c r="E417" t="str">
        <f t="shared" si="32"/>
        <v/>
      </c>
    </row>
    <row r="418" spans="2:5">
      <c r="B418">
        <v>330</v>
      </c>
      <c r="C418">
        <f t="shared" si="30"/>
        <v>0</v>
      </c>
      <c r="D418">
        <f t="shared" si="31"/>
        <v>363</v>
      </c>
      <c r="E418" t="str">
        <f t="shared" si="32"/>
        <v/>
      </c>
    </row>
    <row r="419" spans="2:5">
      <c r="B419">
        <v>331</v>
      </c>
      <c r="C419">
        <f t="shared" si="30"/>
        <v>0</v>
      </c>
      <c r="D419">
        <f t="shared" si="31"/>
        <v>363</v>
      </c>
      <c r="E419" t="str">
        <f t="shared" si="32"/>
        <v/>
      </c>
    </row>
    <row r="420" spans="2:5">
      <c r="B420">
        <v>332</v>
      </c>
      <c r="C420">
        <f t="shared" si="30"/>
        <v>0</v>
      </c>
      <c r="D420">
        <f t="shared" si="31"/>
        <v>363</v>
      </c>
      <c r="E420" t="str">
        <f t="shared" si="32"/>
        <v/>
      </c>
    </row>
    <row r="421" spans="2:5">
      <c r="B421">
        <v>333</v>
      </c>
      <c r="C421">
        <f t="shared" si="30"/>
        <v>0</v>
      </c>
      <c r="D421">
        <f t="shared" si="31"/>
        <v>363</v>
      </c>
      <c r="E421" t="str">
        <f t="shared" si="32"/>
        <v/>
      </c>
    </row>
    <row r="422" spans="2:5">
      <c r="B422">
        <v>334</v>
      </c>
      <c r="C422">
        <f t="shared" si="30"/>
        <v>0</v>
      </c>
      <c r="D422">
        <f t="shared" si="31"/>
        <v>363</v>
      </c>
      <c r="E422" t="str">
        <f t="shared" si="32"/>
        <v/>
      </c>
    </row>
    <row r="423" spans="2:5">
      <c r="B423">
        <v>335</v>
      </c>
      <c r="C423">
        <f t="shared" si="30"/>
        <v>0</v>
      </c>
      <c r="D423">
        <f t="shared" si="31"/>
        <v>363</v>
      </c>
      <c r="E423" t="str">
        <f t="shared" si="32"/>
        <v/>
      </c>
    </row>
    <row r="424" spans="2:5">
      <c r="B424">
        <v>336</v>
      </c>
      <c r="C424">
        <f t="shared" si="30"/>
        <v>0</v>
      </c>
      <c r="D424">
        <f t="shared" si="31"/>
        <v>363</v>
      </c>
      <c r="E424" t="str">
        <f t="shared" si="32"/>
        <v/>
      </c>
    </row>
    <row r="425" spans="2:5">
      <c r="B425">
        <v>337</v>
      </c>
      <c r="C425">
        <f t="shared" si="30"/>
        <v>0</v>
      </c>
      <c r="D425">
        <f t="shared" si="31"/>
        <v>363</v>
      </c>
      <c r="E425" t="str">
        <f t="shared" si="32"/>
        <v/>
      </c>
    </row>
    <row r="426" spans="2:5">
      <c r="B426">
        <v>338</v>
      </c>
      <c r="C426">
        <f t="shared" si="30"/>
        <v>0</v>
      </c>
      <c r="D426">
        <f t="shared" si="31"/>
        <v>363</v>
      </c>
      <c r="E426" t="str">
        <f t="shared" si="32"/>
        <v/>
      </c>
    </row>
    <row r="427" spans="2:5">
      <c r="B427">
        <v>339</v>
      </c>
      <c r="C427">
        <f t="shared" si="30"/>
        <v>0</v>
      </c>
      <c r="D427">
        <f t="shared" si="31"/>
        <v>363</v>
      </c>
      <c r="E427" t="str">
        <f t="shared" si="32"/>
        <v/>
      </c>
    </row>
    <row r="428" spans="2:5">
      <c r="B428">
        <v>340</v>
      </c>
      <c r="C428">
        <f t="shared" si="30"/>
        <v>0</v>
      </c>
      <c r="D428">
        <f t="shared" si="31"/>
        <v>363</v>
      </c>
      <c r="E428" t="str">
        <f t="shared" si="32"/>
        <v/>
      </c>
    </row>
    <row r="429" spans="2:5">
      <c r="B429">
        <v>341</v>
      </c>
      <c r="C429">
        <f t="shared" si="30"/>
        <v>0</v>
      </c>
      <c r="D429">
        <f t="shared" si="31"/>
        <v>363</v>
      </c>
      <c r="E429" t="str">
        <f t="shared" si="32"/>
        <v/>
      </c>
    </row>
    <row r="430" spans="2:5">
      <c r="B430">
        <v>342</v>
      </c>
      <c r="C430">
        <f t="shared" si="30"/>
        <v>0</v>
      </c>
      <c r="D430">
        <f t="shared" si="31"/>
        <v>363</v>
      </c>
      <c r="E430" t="str">
        <f t="shared" si="32"/>
        <v/>
      </c>
    </row>
    <row r="431" spans="2:5">
      <c r="B431">
        <v>343</v>
      </c>
      <c r="C431">
        <f t="shared" si="30"/>
        <v>0</v>
      </c>
      <c r="D431">
        <f t="shared" si="31"/>
        <v>363</v>
      </c>
      <c r="E431" t="str">
        <f t="shared" si="32"/>
        <v/>
      </c>
    </row>
    <row r="432" spans="2:5">
      <c r="B432">
        <v>344</v>
      </c>
      <c r="C432">
        <f t="shared" si="30"/>
        <v>0</v>
      </c>
      <c r="D432">
        <f t="shared" si="31"/>
        <v>363</v>
      </c>
      <c r="E432" t="str">
        <f t="shared" si="32"/>
        <v/>
      </c>
    </row>
    <row r="433" spans="2:5">
      <c r="B433">
        <v>345</v>
      </c>
      <c r="C433">
        <f t="shared" si="30"/>
        <v>0</v>
      </c>
      <c r="D433">
        <f t="shared" si="31"/>
        <v>363</v>
      </c>
      <c r="E433" t="str">
        <f t="shared" si="32"/>
        <v/>
      </c>
    </row>
    <row r="434" spans="2:5">
      <c r="B434">
        <v>346</v>
      </c>
      <c r="C434">
        <f t="shared" si="30"/>
        <v>0</v>
      </c>
      <c r="D434">
        <f t="shared" si="31"/>
        <v>363</v>
      </c>
      <c r="E434" t="str">
        <f t="shared" si="32"/>
        <v/>
      </c>
    </row>
    <row r="435" spans="2:5">
      <c r="B435">
        <v>347</v>
      </c>
      <c r="C435">
        <f t="shared" si="30"/>
        <v>0</v>
      </c>
      <c r="D435">
        <f t="shared" si="31"/>
        <v>363</v>
      </c>
      <c r="E435" t="str">
        <f t="shared" si="32"/>
        <v/>
      </c>
    </row>
    <row r="436" spans="2:5">
      <c r="B436">
        <v>348</v>
      </c>
      <c r="C436">
        <f t="shared" si="30"/>
        <v>0</v>
      </c>
      <c r="D436">
        <f t="shared" si="31"/>
        <v>363</v>
      </c>
      <c r="E436" t="str">
        <f t="shared" si="32"/>
        <v/>
      </c>
    </row>
    <row r="437" spans="2:5">
      <c r="B437">
        <v>349</v>
      </c>
      <c r="C437">
        <f t="shared" si="30"/>
        <v>0</v>
      </c>
      <c r="D437">
        <f t="shared" si="31"/>
        <v>363</v>
      </c>
      <c r="E437" t="str">
        <f t="shared" si="32"/>
        <v/>
      </c>
    </row>
    <row r="438" spans="2:5">
      <c r="B438">
        <v>350</v>
      </c>
      <c r="C438">
        <f t="shared" si="30"/>
        <v>0</v>
      </c>
      <c r="D438">
        <f t="shared" si="31"/>
        <v>363</v>
      </c>
      <c r="E438" t="str">
        <f t="shared" si="32"/>
        <v/>
      </c>
    </row>
    <row r="439" spans="2:5">
      <c r="B439">
        <v>351</v>
      </c>
      <c r="C439">
        <f t="shared" si="30"/>
        <v>0</v>
      </c>
      <c r="D439">
        <f t="shared" si="31"/>
        <v>363</v>
      </c>
      <c r="E439" t="str">
        <f t="shared" si="32"/>
        <v/>
      </c>
    </row>
    <row r="440" spans="2:5">
      <c r="B440">
        <v>352</v>
      </c>
      <c r="C440">
        <f t="shared" si="30"/>
        <v>0</v>
      </c>
      <c r="D440">
        <f t="shared" si="31"/>
        <v>363</v>
      </c>
      <c r="E440" t="str">
        <f t="shared" si="32"/>
        <v/>
      </c>
    </row>
    <row r="441" spans="2:5">
      <c r="B441">
        <v>353</v>
      </c>
      <c r="C441">
        <f t="shared" si="30"/>
        <v>0</v>
      </c>
      <c r="D441">
        <f t="shared" si="31"/>
        <v>363</v>
      </c>
      <c r="E441" t="str">
        <f t="shared" si="32"/>
        <v/>
      </c>
    </row>
    <row r="442" spans="2:5">
      <c r="B442">
        <v>354</v>
      </c>
      <c r="C442">
        <f t="shared" si="30"/>
        <v>0</v>
      </c>
      <c r="D442">
        <f t="shared" si="31"/>
        <v>363</v>
      </c>
      <c r="E442" t="str">
        <f t="shared" si="32"/>
        <v/>
      </c>
    </row>
    <row r="443" spans="2:5">
      <c r="B443">
        <v>355</v>
      </c>
      <c r="C443">
        <f t="shared" si="30"/>
        <v>0</v>
      </c>
      <c r="D443">
        <f t="shared" si="31"/>
        <v>363</v>
      </c>
      <c r="E443" t="str">
        <f t="shared" si="32"/>
        <v/>
      </c>
    </row>
    <row r="444" spans="2:5">
      <c r="B444">
        <v>356</v>
      </c>
      <c r="C444">
        <f t="shared" si="30"/>
        <v>0</v>
      </c>
      <c r="D444">
        <f t="shared" si="31"/>
        <v>363</v>
      </c>
      <c r="E444" t="str">
        <f t="shared" si="32"/>
        <v/>
      </c>
    </row>
    <row r="445" spans="2:5">
      <c r="B445">
        <v>357</v>
      </c>
      <c r="C445">
        <f t="shared" si="30"/>
        <v>0</v>
      </c>
      <c r="D445">
        <f t="shared" si="31"/>
        <v>363</v>
      </c>
      <c r="E445" t="str">
        <f t="shared" si="32"/>
        <v/>
      </c>
    </row>
    <row r="446" spans="2:5">
      <c r="B446">
        <v>358</v>
      </c>
      <c r="C446">
        <f t="shared" si="30"/>
        <v>0</v>
      </c>
      <c r="D446">
        <f t="shared" si="31"/>
        <v>363</v>
      </c>
      <c r="E446" t="str">
        <f t="shared" si="32"/>
        <v/>
      </c>
    </row>
    <row r="447" spans="2:5">
      <c r="B447">
        <v>359</v>
      </c>
      <c r="C447">
        <f t="shared" si="30"/>
        <v>0</v>
      </c>
      <c r="D447">
        <f t="shared" si="31"/>
        <v>363</v>
      </c>
      <c r="E447" t="str">
        <f t="shared" si="32"/>
        <v/>
      </c>
    </row>
    <row r="448" spans="2:5">
      <c r="B448">
        <v>360</v>
      </c>
      <c r="C448">
        <f t="shared" si="30"/>
        <v>0</v>
      </c>
      <c r="D448">
        <f t="shared" si="31"/>
        <v>363</v>
      </c>
      <c r="E448" t="str">
        <f t="shared" si="32"/>
        <v/>
      </c>
    </row>
    <row r="449" spans="2:5">
      <c r="B449">
        <v>361</v>
      </c>
      <c r="C449">
        <f t="shared" si="30"/>
        <v>0</v>
      </c>
      <c r="D449">
        <f t="shared" si="31"/>
        <v>363</v>
      </c>
      <c r="E449" t="str">
        <f t="shared" si="32"/>
        <v/>
      </c>
    </row>
    <row r="450" spans="2:5">
      <c r="B450">
        <v>362</v>
      </c>
      <c r="C450">
        <f t="shared" si="30"/>
        <v>0</v>
      </c>
      <c r="D450">
        <f t="shared" si="31"/>
        <v>363</v>
      </c>
      <c r="E450" t="str">
        <f t="shared" si="32"/>
        <v/>
      </c>
    </row>
    <row r="451" spans="2:5">
      <c r="B451">
        <v>363</v>
      </c>
      <c r="C451">
        <f t="shared" si="30"/>
        <v>0</v>
      </c>
      <c r="D451">
        <f t="shared" si="31"/>
        <v>363</v>
      </c>
      <c r="E451" t="str">
        <f t="shared" si="32"/>
        <v/>
      </c>
    </row>
    <row r="452" spans="2:5">
      <c r="B452">
        <v>364</v>
      </c>
      <c r="C452">
        <f t="shared" si="30"/>
        <v>0</v>
      </c>
      <c r="D452">
        <f t="shared" si="31"/>
        <v>363</v>
      </c>
      <c r="E452" t="str">
        <f t="shared" si="32"/>
        <v/>
      </c>
    </row>
    <row r="453" spans="2:5">
      <c r="B453">
        <v>365</v>
      </c>
      <c r="C453">
        <f t="shared" si="30"/>
        <v>0</v>
      </c>
      <c r="D453">
        <f t="shared" si="31"/>
        <v>363</v>
      </c>
      <c r="E453" t="str">
        <f t="shared" si="32"/>
        <v/>
      </c>
    </row>
    <row r="454" spans="2:5">
      <c r="B454">
        <v>366</v>
      </c>
      <c r="C454">
        <f t="shared" si="30"/>
        <v>0</v>
      </c>
      <c r="D454">
        <f t="shared" si="31"/>
        <v>363</v>
      </c>
      <c r="E454" t="str">
        <f t="shared" si="32"/>
        <v/>
      </c>
    </row>
    <row r="455" spans="2:5">
      <c r="B455">
        <v>367</v>
      </c>
      <c r="C455">
        <f t="shared" si="30"/>
        <v>0</v>
      </c>
      <c r="D455">
        <f t="shared" si="31"/>
        <v>363</v>
      </c>
      <c r="E455" t="str">
        <f t="shared" si="32"/>
        <v/>
      </c>
    </row>
    <row r="456" spans="2:5">
      <c r="B456">
        <v>368</v>
      </c>
      <c r="C456">
        <f t="shared" si="30"/>
        <v>0</v>
      </c>
      <c r="D456">
        <f t="shared" si="31"/>
        <v>363</v>
      </c>
      <c r="E456" t="str">
        <f t="shared" si="32"/>
        <v/>
      </c>
    </row>
    <row r="457" spans="2:5">
      <c r="B457">
        <v>369</v>
      </c>
      <c r="C457">
        <f t="shared" si="30"/>
        <v>0</v>
      </c>
      <c r="D457">
        <f t="shared" si="31"/>
        <v>363</v>
      </c>
      <c r="E457" t="str">
        <f t="shared" si="32"/>
        <v/>
      </c>
    </row>
    <row r="458" spans="2:5">
      <c r="B458">
        <v>370</v>
      </c>
      <c r="C458">
        <f t="shared" si="30"/>
        <v>0</v>
      </c>
      <c r="D458">
        <f t="shared" si="31"/>
        <v>363</v>
      </c>
      <c r="E458" t="str">
        <f t="shared" si="32"/>
        <v/>
      </c>
    </row>
    <row r="459" spans="2:5">
      <c r="B459">
        <v>371</v>
      </c>
      <c r="C459">
        <f t="shared" si="30"/>
        <v>0</v>
      </c>
      <c r="D459">
        <f t="shared" si="31"/>
        <v>363</v>
      </c>
      <c r="E459" t="str">
        <f t="shared" si="32"/>
        <v/>
      </c>
    </row>
    <row r="460" spans="2:5">
      <c r="B460">
        <v>372</v>
      </c>
      <c r="C460">
        <f t="shared" si="30"/>
        <v>0</v>
      </c>
      <c r="D460">
        <f t="shared" si="31"/>
        <v>363</v>
      </c>
      <c r="E460" t="str">
        <f t="shared" si="32"/>
        <v/>
      </c>
    </row>
    <row r="461" spans="2:5">
      <c r="B461">
        <v>373</v>
      </c>
      <c r="C461">
        <f t="shared" si="30"/>
        <v>0</v>
      </c>
      <c r="D461">
        <f t="shared" si="31"/>
        <v>363</v>
      </c>
      <c r="E461" t="str">
        <f t="shared" si="32"/>
        <v/>
      </c>
    </row>
    <row r="462" spans="2:5">
      <c r="B462">
        <v>374</v>
      </c>
      <c r="C462">
        <f t="shared" si="30"/>
        <v>0</v>
      </c>
      <c r="D462">
        <f t="shared" si="31"/>
        <v>363</v>
      </c>
      <c r="E462" t="str">
        <f t="shared" si="32"/>
        <v/>
      </c>
    </row>
    <row r="463" spans="2:5">
      <c r="B463">
        <v>375</v>
      </c>
      <c r="C463">
        <f t="shared" si="30"/>
        <v>0</v>
      </c>
      <c r="D463">
        <f t="shared" si="31"/>
        <v>363</v>
      </c>
      <c r="E463" t="str">
        <f t="shared" si="32"/>
        <v/>
      </c>
    </row>
    <row r="464" spans="2:5">
      <c r="B464">
        <v>376</v>
      </c>
      <c r="C464">
        <f t="shared" si="30"/>
        <v>0</v>
      </c>
      <c r="D464">
        <f t="shared" si="31"/>
        <v>363</v>
      </c>
      <c r="E464" t="str">
        <f t="shared" si="32"/>
        <v/>
      </c>
    </row>
    <row r="465" spans="2:5">
      <c r="B465">
        <v>377</v>
      </c>
      <c r="C465">
        <f t="shared" si="30"/>
        <v>0</v>
      </c>
      <c r="D465">
        <f t="shared" si="31"/>
        <v>363</v>
      </c>
      <c r="E465" t="str">
        <f t="shared" si="32"/>
        <v/>
      </c>
    </row>
    <row r="466" spans="2:5">
      <c r="B466">
        <v>378</v>
      </c>
      <c r="C466">
        <f t="shared" si="30"/>
        <v>0</v>
      </c>
      <c r="D466">
        <f t="shared" si="31"/>
        <v>363</v>
      </c>
      <c r="E466" t="str">
        <f t="shared" si="32"/>
        <v/>
      </c>
    </row>
    <row r="467" spans="2:5">
      <c r="B467">
        <v>379</v>
      </c>
      <c r="C467">
        <f t="shared" si="30"/>
        <v>0</v>
      </c>
      <c r="D467">
        <f t="shared" si="31"/>
        <v>363</v>
      </c>
      <c r="E467" t="str">
        <f t="shared" si="32"/>
        <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Y142"/>
  <sheetViews>
    <sheetView topLeftCell="A97" workbookViewId="0">
      <pane xSplit="1" topLeftCell="B1" activePane="topRight" state="frozen"/>
      <selection pane="topRight" activeCell="E108" sqref="E108"/>
    </sheetView>
  </sheetViews>
  <sheetFormatPr defaultColWidth="11" defaultRowHeight="14.25"/>
  <cols>
    <col min="1" max="103" width="4.625" style="4" customWidth="1"/>
  </cols>
  <sheetData>
    <row r="1" spans="1:42">
      <c r="A1" s="4" t="s">
        <v>1162</v>
      </c>
      <c r="B1" s="4">
        <v>5</v>
      </c>
      <c r="C1" s="4">
        <v>5</v>
      </c>
      <c r="D1" s="4">
        <v>4</v>
      </c>
      <c r="E1" s="4">
        <v>5</v>
      </c>
      <c r="F1" s="4">
        <v>4</v>
      </c>
      <c r="G1" s="4">
        <v>4</v>
      </c>
      <c r="H1" s="4">
        <v>4</v>
      </c>
      <c r="I1" s="4">
        <v>5</v>
      </c>
      <c r="J1" s="4">
        <v>4</v>
      </c>
      <c r="K1" s="4">
        <v>5</v>
      </c>
      <c r="L1" s="4">
        <v>5</v>
      </c>
      <c r="M1" s="4">
        <v>5</v>
      </c>
      <c r="N1" s="4">
        <v>5</v>
      </c>
      <c r="O1" s="4">
        <v>5</v>
      </c>
      <c r="P1" s="4">
        <v>3</v>
      </c>
      <c r="Q1" s="4">
        <v>3</v>
      </c>
      <c r="R1" s="4">
        <v>5</v>
      </c>
      <c r="S1" s="4">
        <v>4</v>
      </c>
      <c r="T1" s="4">
        <v>4</v>
      </c>
      <c r="U1" s="4">
        <v>4</v>
      </c>
      <c r="V1" s="4">
        <v>5</v>
      </c>
      <c r="W1" s="4">
        <v>5</v>
      </c>
      <c r="X1" s="4">
        <v>5</v>
      </c>
      <c r="Y1" s="4">
        <v>5</v>
      </c>
      <c r="Z1" s="4">
        <v>3</v>
      </c>
      <c r="AA1" s="4">
        <v>5</v>
      </c>
      <c r="AB1" s="4">
        <v>4</v>
      </c>
      <c r="AC1" s="4">
        <v>5</v>
      </c>
      <c r="AD1" s="4">
        <v>4</v>
      </c>
      <c r="AE1" s="4">
        <v>4</v>
      </c>
      <c r="AF1" s="4">
        <v>5</v>
      </c>
      <c r="AG1" s="4">
        <v>4</v>
      </c>
      <c r="AH1" s="4">
        <v>4</v>
      </c>
      <c r="AI1" s="4">
        <v>5</v>
      </c>
      <c r="AJ1" s="4">
        <v>4</v>
      </c>
      <c r="AL1" s="4">
        <f t="shared" ref="AL1:AL32" si="0">COUNTIF(B1:AJ1,"5")</f>
        <v>18</v>
      </c>
      <c r="AM1" s="4">
        <f t="shared" ref="AM1:AM32" si="1">COUNTIF(B1:AJ1,"4")</f>
        <v>14</v>
      </c>
      <c r="AN1" s="4">
        <f t="shared" ref="AN1:AN32" si="2">COUNTIF(B1:AJ1,"3")</f>
        <v>3</v>
      </c>
      <c r="AO1" s="4">
        <f t="shared" ref="AO1:AO32" si="3">COUNTIF(B1:AJ1,"2")</f>
        <v>0</v>
      </c>
      <c r="AP1" s="4">
        <f t="shared" ref="AP1:AP32" si="4">COUNTIF(B1:AJ1,"1")</f>
        <v>0</v>
      </c>
    </row>
    <row r="2" spans="1:42">
      <c r="A2" s="4" t="s">
        <v>1163</v>
      </c>
      <c r="B2" s="4">
        <v>5</v>
      </c>
      <c r="C2" s="4">
        <v>4</v>
      </c>
      <c r="D2" s="4">
        <v>4</v>
      </c>
      <c r="E2" s="4">
        <v>5</v>
      </c>
      <c r="F2" s="4">
        <v>5</v>
      </c>
      <c r="G2" s="4">
        <v>5</v>
      </c>
      <c r="H2" s="4">
        <v>5</v>
      </c>
      <c r="I2" s="4">
        <v>5</v>
      </c>
      <c r="J2" s="4">
        <v>5</v>
      </c>
      <c r="K2" s="4">
        <v>5</v>
      </c>
      <c r="L2" s="4">
        <v>5</v>
      </c>
      <c r="M2" s="4">
        <v>5</v>
      </c>
      <c r="N2" s="4">
        <v>5</v>
      </c>
      <c r="O2" s="4">
        <v>5</v>
      </c>
      <c r="P2" s="4">
        <v>3</v>
      </c>
      <c r="Q2" s="4">
        <v>3</v>
      </c>
      <c r="R2" s="4">
        <v>5</v>
      </c>
      <c r="S2" s="4">
        <v>4</v>
      </c>
      <c r="T2" s="4">
        <v>5</v>
      </c>
      <c r="U2" s="4">
        <v>5</v>
      </c>
      <c r="V2" s="4">
        <v>5</v>
      </c>
      <c r="W2" s="4">
        <v>5</v>
      </c>
      <c r="X2" s="4">
        <v>5</v>
      </c>
      <c r="Y2" s="4">
        <v>5</v>
      </c>
      <c r="Z2" s="4">
        <v>3</v>
      </c>
      <c r="AA2" s="4">
        <v>5</v>
      </c>
      <c r="AB2" s="4">
        <v>4</v>
      </c>
      <c r="AC2" s="4">
        <v>5</v>
      </c>
      <c r="AD2" s="4">
        <v>4</v>
      </c>
      <c r="AE2" s="4">
        <v>4</v>
      </c>
      <c r="AF2" s="4">
        <v>5</v>
      </c>
      <c r="AG2" s="4">
        <v>5</v>
      </c>
      <c r="AH2" s="4">
        <v>4</v>
      </c>
      <c r="AI2" s="4">
        <v>5</v>
      </c>
      <c r="AJ2" s="4">
        <v>4</v>
      </c>
      <c r="AL2" s="4">
        <f t="shared" si="0"/>
        <v>24</v>
      </c>
      <c r="AM2" s="4">
        <f t="shared" si="1"/>
        <v>8</v>
      </c>
      <c r="AN2" s="4">
        <f t="shared" si="2"/>
        <v>3</v>
      </c>
      <c r="AO2" s="4">
        <f t="shared" si="3"/>
        <v>0</v>
      </c>
      <c r="AP2" s="4">
        <f t="shared" si="4"/>
        <v>0</v>
      </c>
    </row>
    <row r="3" spans="1:42">
      <c r="A3" s="4" t="s">
        <v>1164</v>
      </c>
      <c r="B3" s="4">
        <v>4</v>
      </c>
      <c r="C3" s="4">
        <v>4</v>
      </c>
      <c r="D3" s="4">
        <v>4</v>
      </c>
      <c r="E3" s="4">
        <v>5</v>
      </c>
      <c r="F3" s="4">
        <v>4</v>
      </c>
      <c r="G3" s="4">
        <v>4</v>
      </c>
      <c r="H3" s="4">
        <v>4</v>
      </c>
      <c r="I3" s="4">
        <v>5</v>
      </c>
      <c r="J3" s="4">
        <v>4</v>
      </c>
      <c r="K3" s="4">
        <v>4</v>
      </c>
      <c r="L3" s="4">
        <v>5</v>
      </c>
      <c r="M3" s="4">
        <v>4</v>
      </c>
      <c r="N3" s="4">
        <v>4</v>
      </c>
      <c r="O3" s="4">
        <v>5</v>
      </c>
      <c r="P3" s="4">
        <v>3</v>
      </c>
      <c r="Q3" s="4">
        <v>3</v>
      </c>
      <c r="R3" s="4">
        <v>5</v>
      </c>
      <c r="S3" s="4">
        <v>5</v>
      </c>
      <c r="T3" s="4">
        <v>5</v>
      </c>
      <c r="U3" s="4">
        <v>4</v>
      </c>
      <c r="V3" s="4">
        <v>5</v>
      </c>
      <c r="W3" s="4">
        <v>5</v>
      </c>
      <c r="X3" s="4">
        <v>3</v>
      </c>
      <c r="Y3" s="4">
        <v>5</v>
      </c>
      <c r="Z3" s="4">
        <v>3</v>
      </c>
      <c r="AA3" s="4">
        <v>5</v>
      </c>
      <c r="AB3" s="4">
        <v>3</v>
      </c>
      <c r="AC3" s="4">
        <v>5</v>
      </c>
      <c r="AD3" s="4">
        <v>3</v>
      </c>
      <c r="AE3" s="4">
        <v>4</v>
      </c>
      <c r="AF3" s="4">
        <v>5</v>
      </c>
      <c r="AG3" s="4">
        <v>4</v>
      </c>
      <c r="AH3" s="4">
        <v>5</v>
      </c>
      <c r="AI3" s="4">
        <v>5</v>
      </c>
      <c r="AJ3" s="4">
        <v>4</v>
      </c>
      <c r="AL3" s="4">
        <f t="shared" si="0"/>
        <v>15</v>
      </c>
      <c r="AM3" s="4">
        <f t="shared" si="1"/>
        <v>14</v>
      </c>
      <c r="AN3" s="4">
        <f t="shared" si="2"/>
        <v>6</v>
      </c>
      <c r="AO3" s="4">
        <f t="shared" si="3"/>
        <v>0</v>
      </c>
      <c r="AP3" s="4">
        <f t="shared" si="4"/>
        <v>0</v>
      </c>
    </row>
    <row r="4" spans="1:42">
      <c r="A4" s="4" t="s">
        <v>1165</v>
      </c>
      <c r="B4" s="4">
        <v>4</v>
      </c>
      <c r="C4" s="4">
        <v>4</v>
      </c>
      <c r="D4" s="4">
        <v>5</v>
      </c>
      <c r="E4" s="4">
        <v>5</v>
      </c>
      <c r="F4" s="4">
        <v>5</v>
      </c>
      <c r="G4" s="4">
        <v>5</v>
      </c>
      <c r="H4" s="4">
        <v>5</v>
      </c>
      <c r="I4" s="4">
        <v>5</v>
      </c>
      <c r="J4" s="4">
        <v>5</v>
      </c>
      <c r="K4" s="4">
        <v>5</v>
      </c>
      <c r="L4" s="4">
        <v>5</v>
      </c>
      <c r="M4" s="4">
        <v>5</v>
      </c>
      <c r="N4" s="4">
        <v>4</v>
      </c>
      <c r="O4" s="4">
        <v>5</v>
      </c>
      <c r="P4" s="4">
        <v>3</v>
      </c>
      <c r="Q4" s="4">
        <v>3</v>
      </c>
      <c r="R4" s="4">
        <v>4</v>
      </c>
      <c r="S4" s="4">
        <v>5</v>
      </c>
      <c r="T4" s="4">
        <v>4</v>
      </c>
      <c r="U4" s="4">
        <v>5</v>
      </c>
      <c r="V4" s="4">
        <v>5</v>
      </c>
      <c r="W4" s="4">
        <v>5</v>
      </c>
      <c r="X4" s="4">
        <v>4</v>
      </c>
      <c r="Y4" s="4">
        <v>4</v>
      </c>
      <c r="Z4" s="4">
        <v>3</v>
      </c>
      <c r="AA4" s="4">
        <v>4</v>
      </c>
      <c r="AB4" s="4">
        <v>4</v>
      </c>
      <c r="AC4" s="4">
        <v>4</v>
      </c>
      <c r="AD4" s="4">
        <v>4</v>
      </c>
      <c r="AE4" s="4">
        <v>4</v>
      </c>
      <c r="AF4" s="4">
        <v>5</v>
      </c>
      <c r="AG4" s="4">
        <v>5</v>
      </c>
      <c r="AH4" s="4">
        <v>4</v>
      </c>
      <c r="AI4" s="4">
        <v>5</v>
      </c>
      <c r="AJ4" s="4">
        <v>4</v>
      </c>
      <c r="AL4" s="4">
        <f t="shared" si="0"/>
        <v>18</v>
      </c>
      <c r="AM4" s="4">
        <f t="shared" si="1"/>
        <v>14</v>
      </c>
      <c r="AN4" s="4">
        <f t="shared" si="2"/>
        <v>3</v>
      </c>
      <c r="AO4" s="4">
        <f t="shared" si="3"/>
        <v>0</v>
      </c>
      <c r="AP4" s="4">
        <f t="shared" si="4"/>
        <v>0</v>
      </c>
    </row>
    <row r="5" spans="1:42">
      <c r="A5" s="4" t="s">
        <v>1166</v>
      </c>
      <c r="B5" s="4">
        <v>4</v>
      </c>
      <c r="C5" s="4">
        <v>5</v>
      </c>
      <c r="D5" s="4">
        <v>5</v>
      </c>
      <c r="E5" s="4">
        <v>5</v>
      </c>
      <c r="F5" s="4">
        <v>5</v>
      </c>
      <c r="G5" s="4">
        <v>5</v>
      </c>
      <c r="H5" s="4">
        <v>5</v>
      </c>
      <c r="I5" s="4">
        <v>5</v>
      </c>
      <c r="J5" s="4">
        <v>5</v>
      </c>
      <c r="K5" s="4">
        <v>5</v>
      </c>
      <c r="L5" s="4">
        <v>5</v>
      </c>
      <c r="M5" s="4">
        <v>5</v>
      </c>
      <c r="N5" s="4">
        <v>4</v>
      </c>
      <c r="O5" s="4">
        <v>4</v>
      </c>
      <c r="P5" s="4">
        <v>3</v>
      </c>
      <c r="Q5" s="4">
        <v>3</v>
      </c>
      <c r="R5" s="4">
        <v>5</v>
      </c>
      <c r="S5" s="4">
        <v>5</v>
      </c>
      <c r="T5" s="4">
        <v>5</v>
      </c>
      <c r="U5" s="4">
        <v>5</v>
      </c>
      <c r="V5" s="4">
        <v>5</v>
      </c>
      <c r="W5" s="4">
        <v>5</v>
      </c>
      <c r="X5" s="4">
        <v>5</v>
      </c>
      <c r="Y5" s="4">
        <v>5</v>
      </c>
      <c r="Z5" s="4">
        <v>4</v>
      </c>
      <c r="AA5" s="4">
        <v>5</v>
      </c>
      <c r="AB5" s="4">
        <v>4</v>
      </c>
      <c r="AC5" s="4">
        <v>4</v>
      </c>
      <c r="AD5" s="4">
        <v>4</v>
      </c>
      <c r="AE5" s="4">
        <v>4</v>
      </c>
      <c r="AF5" s="4">
        <v>5</v>
      </c>
      <c r="AG5" s="4">
        <v>5</v>
      </c>
      <c r="AH5" s="4">
        <v>4</v>
      </c>
      <c r="AI5" s="4">
        <v>5</v>
      </c>
      <c r="AJ5" s="4">
        <v>4</v>
      </c>
      <c r="AL5" s="4">
        <f t="shared" si="0"/>
        <v>23</v>
      </c>
      <c r="AM5" s="4">
        <f t="shared" si="1"/>
        <v>10</v>
      </c>
      <c r="AN5" s="4">
        <f t="shared" si="2"/>
        <v>2</v>
      </c>
      <c r="AO5" s="4">
        <f t="shared" si="3"/>
        <v>0</v>
      </c>
      <c r="AP5" s="4">
        <f t="shared" si="4"/>
        <v>0</v>
      </c>
    </row>
    <row r="6" spans="1:42">
      <c r="A6" s="4" t="s">
        <v>1167</v>
      </c>
      <c r="B6" s="4">
        <v>4</v>
      </c>
      <c r="C6" s="4">
        <v>5</v>
      </c>
      <c r="D6" s="4">
        <v>4</v>
      </c>
      <c r="E6" s="4">
        <v>5</v>
      </c>
      <c r="F6" s="4">
        <v>5</v>
      </c>
      <c r="G6" s="4">
        <v>5</v>
      </c>
      <c r="H6" s="4">
        <v>5</v>
      </c>
      <c r="I6" s="4">
        <v>5</v>
      </c>
      <c r="J6" s="4">
        <v>4</v>
      </c>
      <c r="K6" s="4">
        <v>5</v>
      </c>
      <c r="L6" s="4">
        <v>5</v>
      </c>
      <c r="M6" s="4">
        <v>5</v>
      </c>
      <c r="N6" s="4">
        <v>4</v>
      </c>
      <c r="O6" s="4">
        <v>4</v>
      </c>
      <c r="P6" s="4">
        <v>3</v>
      </c>
      <c r="Q6" s="4">
        <v>3</v>
      </c>
      <c r="R6" s="4">
        <v>5</v>
      </c>
      <c r="S6" s="4">
        <v>5</v>
      </c>
      <c r="T6" s="4">
        <v>3</v>
      </c>
      <c r="U6" s="4">
        <v>4</v>
      </c>
      <c r="V6" s="4">
        <v>5</v>
      </c>
      <c r="W6" s="4">
        <v>5</v>
      </c>
      <c r="X6" s="4">
        <v>4</v>
      </c>
      <c r="Y6" s="4">
        <v>5</v>
      </c>
      <c r="Z6" s="4">
        <v>4</v>
      </c>
      <c r="AA6" s="4">
        <v>5</v>
      </c>
      <c r="AB6" s="4">
        <v>3</v>
      </c>
      <c r="AC6" s="4">
        <v>4</v>
      </c>
      <c r="AD6" s="4">
        <v>3</v>
      </c>
      <c r="AE6" s="4">
        <v>4</v>
      </c>
      <c r="AF6" s="4">
        <v>5</v>
      </c>
      <c r="AG6" s="4">
        <v>4</v>
      </c>
      <c r="AH6" s="4">
        <v>4</v>
      </c>
      <c r="AI6" s="4">
        <v>4</v>
      </c>
      <c r="AJ6" s="4">
        <v>5</v>
      </c>
      <c r="AL6" s="4">
        <f t="shared" si="0"/>
        <v>17</v>
      </c>
      <c r="AM6" s="4">
        <f t="shared" si="1"/>
        <v>13</v>
      </c>
      <c r="AN6" s="4">
        <f t="shared" si="2"/>
        <v>5</v>
      </c>
      <c r="AO6" s="4">
        <f t="shared" si="3"/>
        <v>0</v>
      </c>
      <c r="AP6" s="4">
        <f t="shared" si="4"/>
        <v>0</v>
      </c>
    </row>
    <row r="7" spans="1:42">
      <c r="A7" s="4" t="s">
        <v>1168</v>
      </c>
      <c r="B7" s="4">
        <v>4</v>
      </c>
      <c r="C7" s="4">
        <v>4</v>
      </c>
      <c r="D7" s="4">
        <v>4</v>
      </c>
      <c r="E7" s="4">
        <v>5</v>
      </c>
      <c r="F7" s="4">
        <v>4</v>
      </c>
      <c r="G7" s="4">
        <v>4</v>
      </c>
      <c r="H7" s="4">
        <v>4</v>
      </c>
      <c r="I7" s="4">
        <v>5</v>
      </c>
      <c r="J7" s="4">
        <v>4</v>
      </c>
      <c r="K7" s="4">
        <v>5</v>
      </c>
      <c r="L7" s="4">
        <v>5</v>
      </c>
      <c r="M7" s="4">
        <v>5</v>
      </c>
      <c r="N7" s="4">
        <v>4</v>
      </c>
      <c r="O7" s="4">
        <v>3</v>
      </c>
      <c r="P7" s="4">
        <v>2</v>
      </c>
      <c r="Q7" s="4">
        <v>3</v>
      </c>
      <c r="R7" s="4">
        <v>5</v>
      </c>
      <c r="S7" s="4">
        <v>5</v>
      </c>
      <c r="T7" s="4">
        <v>5</v>
      </c>
      <c r="U7" s="4">
        <v>4</v>
      </c>
      <c r="V7" s="4">
        <v>5</v>
      </c>
      <c r="W7" s="4">
        <v>5</v>
      </c>
      <c r="X7" s="4">
        <v>3</v>
      </c>
      <c r="Y7" s="4">
        <v>5</v>
      </c>
      <c r="Z7" s="4">
        <v>4</v>
      </c>
      <c r="AA7" s="4">
        <v>4</v>
      </c>
      <c r="AB7" s="4">
        <v>4</v>
      </c>
      <c r="AC7" s="4">
        <v>4</v>
      </c>
      <c r="AD7" s="4">
        <v>4</v>
      </c>
      <c r="AE7" s="4">
        <v>4</v>
      </c>
      <c r="AF7" s="4">
        <v>5</v>
      </c>
      <c r="AG7" s="4">
        <v>5</v>
      </c>
      <c r="AH7" s="4">
        <v>3</v>
      </c>
      <c r="AI7" s="4">
        <v>4</v>
      </c>
      <c r="AJ7" s="4">
        <v>5</v>
      </c>
      <c r="AL7" s="4">
        <f t="shared" si="0"/>
        <v>14</v>
      </c>
      <c r="AM7" s="4">
        <f t="shared" si="1"/>
        <v>16</v>
      </c>
      <c r="AN7" s="4">
        <f t="shared" si="2"/>
        <v>4</v>
      </c>
      <c r="AO7" s="4">
        <f t="shared" si="3"/>
        <v>1</v>
      </c>
      <c r="AP7" s="4">
        <f t="shared" si="4"/>
        <v>0</v>
      </c>
    </row>
    <row r="8" spans="1:42">
      <c r="A8" s="4" t="s">
        <v>1169</v>
      </c>
      <c r="B8" s="4">
        <v>4</v>
      </c>
      <c r="C8" s="4">
        <v>5</v>
      </c>
      <c r="D8" s="4">
        <v>3</v>
      </c>
      <c r="E8" s="4">
        <v>5</v>
      </c>
      <c r="F8" s="4">
        <v>4</v>
      </c>
      <c r="G8" s="4">
        <v>4</v>
      </c>
      <c r="H8" s="4">
        <v>4</v>
      </c>
      <c r="I8" s="4">
        <v>3</v>
      </c>
      <c r="J8" s="4">
        <v>4</v>
      </c>
      <c r="K8" s="4">
        <v>4</v>
      </c>
      <c r="L8" s="4">
        <v>5</v>
      </c>
      <c r="M8" s="4">
        <v>4</v>
      </c>
      <c r="N8" s="4">
        <v>4</v>
      </c>
      <c r="O8" s="4">
        <v>4</v>
      </c>
      <c r="P8" s="4">
        <v>2</v>
      </c>
      <c r="Q8" s="4">
        <v>3</v>
      </c>
      <c r="R8" s="4">
        <v>5</v>
      </c>
      <c r="S8" s="4">
        <v>5</v>
      </c>
      <c r="T8" s="4">
        <v>5</v>
      </c>
      <c r="U8" s="4">
        <v>3</v>
      </c>
      <c r="V8" s="4">
        <v>5</v>
      </c>
      <c r="W8" s="4">
        <v>5</v>
      </c>
      <c r="X8" s="4">
        <v>3</v>
      </c>
      <c r="Y8" s="4">
        <v>5</v>
      </c>
      <c r="Z8" s="4">
        <v>4</v>
      </c>
      <c r="AA8" s="4">
        <v>4</v>
      </c>
      <c r="AB8" s="4">
        <v>2</v>
      </c>
      <c r="AC8" s="4">
        <v>4</v>
      </c>
      <c r="AD8" s="4">
        <v>2</v>
      </c>
      <c r="AE8" s="4">
        <v>4</v>
      </c>
      <c r="AF8" s="4">
        <v>4</v>
      </c>
      <c r="AG8" s="4">
        <v>5</v>
      </c>
      <c r="AH8" s="4">
        <v>4</v>
      </c>
      <c r="AI8" s="4">
        <v>4</v>
      </c>
      <c r="AJ8" s="4">
        <v>5</v>
      </c>
      <c r="AL8" s="4">
        <f t="shared" si="0"/>
        <v>11</v>
      </c>
      <c r="AM8" s="4">
        <f t="shared" si="1"/>
        <v>16</v>
      </c>
      <c r="AN8" s="4">
        <f t="shared" si="2"/>
        <v>5</v>
      </c>
      <c r="AO8" s="4">
        <f t="shared" si="3"/>
        <v>3</v>
      </c>
      <c r="AP8" s="4">
        <f t="shared" si="4"/>
        <v>0</v>
      </c>
    </row>
    <row r="9" spans="1:42">
      <c r="A9" s="4" t="s">
        <v>1170</v>
      </c>
      <c r="B9" s="4">
        <v>4</v>
      </c>
      <c r="C9" s="4">
        <v>3</v>
      </c>
      <c r="D9" s="4">
        <v>4</v>
      </c>
      <c r="E9" s="4">
        <v>5</v>
      </c>
      <c r="F9" s="4">
        <v>3</v>
      </c>
      <c r="G9" s="4">
        <v>3</v>
      </c>
      <c r="H9" s="4">
        <v>3</v>
      </c>
      <c r="I9" s="4">
        <v>4</v>
      </c>
      <c r="J9" s="4">
        <v>5</v>
      </c>
      <c r="K9" s="4">
        <v>5</v>
      </c>
      <c r="L9" s="4">
        <v>5</v>
      </c>
      <c r="M9" s="4">
        <v>5</v>
      </c>
      <c r="N9" s="4">
        <v>4</v>
      </c>
      <c r="O9" s="4">
        <v>4</v>
      </c>
      <c r="P9" s="4">
        <v>3</v>
      </c>
      <c r="Q9" s="4">
        <v>3</v>
      </c>
      <c r="R9" s="4">
        <v>5</v>
      </c>
      <c r="S9" s="4">
        <v>4</v>
      </c>
      <c r="T9" s="4">
        <v>4</v>
      </c>
      <c r="U9" s="4">
        <v>4</v>
      </c>
      <c r="V9" s="4">
        <v>5</v>
      </c>
      <c r="W9" s="4">
        <v>5</v>
      </c>
      <c r="X9" s="4">
        <v>4</v>
      </c>
      <c r="Y9" s="4">
        <v>5</v>
      </c>
      <c r="Z9" s="4">
        <v>4</v>
      </c>
      <c r="AA9" s="4">
        <v>5</v>
      </c>
      <c r="AB9" s="4">
        <v>2</v>
      </c>
      <c r="AC9" s="4">
        <v>4</v>
      </c>
      <c r="AD9" s="4">
        <v>2</v>
      </c>
      <c r="AE9" s="4">
        <v>4</v>
      </c>
      <c r="AF9" s="4">
        <v>5</v>
      </c>
      <c r="AG9" s="4">
        <v>5</v>
      </c>
      <c r="AH9" s="4">
        <v>4</v>
      </c>
      <c r="AI9" s="4">
        <v>3</v>
      </c>
      <c r="AJ9" s="4">
        <v>5</v>
      </c>
      <c r="AL9" s="4">
        <f t="shared" si="0"/>
        <v>13</v>
      </c>
      <c r="AM9" s="4">
        <f t="shared" si="1"/>
        <v>13</v>
      </c>
      <c r="AN9" s="4">
        <f t="shared" si="2"/>
        <v>7</v>
      </c>
      <c r="AO9" s="4">
        <f t="shared" si="3"/>
        <v>2</v>
      </c>
      <c r="AP9" s="4">
        <f t="shared" si="4"/>
        <v>0</v>
      </c>
    </row>
    <row r="10" spans="1:42">
      <c r="A10" s="4" t="s">
        <v>1171</v>
      </c>
      <c r="B10" s="4">
        <v>5</v>
      </c>
      <c r="C10" s="4">
        <v>4</v>
      </c>
      <c r="D10" s="4">
        <v>5</v>
      </c>
      <c r="E10" s="4">
        <v>5</v>
      </c>
      <c r="F10" s="4">
        <v>4</v>
      </c>
      <c r="G10" s="4">
        <v>4</v>
      </c>
      <c r="H10" s="4">
        <v>4</v>
      </c>
      <c r="I10" s="4">
        <v>5</v>
      </c>
      <c r="J10" s="4">
        <v>4</v>
      </c>
      <c r="K10" s="4">
        <v>5</v>
      </c>
      <c r="L10" s="4">
        <v>5</v>
      </c>
      <c r="M10" s="4">
        <v>5</v>
      </c>
      <c r="N10" s="4">
        <v>4</v>
      </c>
      <c r="O10" s="4">
        <v>5</v>
      </c>
      <c r="P10" s="4">
        <v>4</v>
      </c>
      <c r="Q10" s="4">
        <v>3</v>
      </c>
      <c r="R10" s="4">
        <v>4</v>
      </c>
      <c r="S10" s="4">
        <v>4</v>
      </c>
      <c r="T10" s="4">
        <v>4</v>
      </c>
      <c r="U10" s="4">
        <v>5</v>
      </c>
      <c r="V10" s="4">
        <v>5</v>
      </c>
      <c r="W10" s="4">
        <v>5</v>
      </c>
      <c r="X10" s="4">
        <v>3</v>
      </c>
      <c r="Y10" s="4">
        <v>5</v>
      </c>
      <c r="Z10" s="4">
        <v>4</v>
      </c>
      <c r="AA10" s="4">
        <v>5</v>
      </c>
      <c r="AB10" s="4">
        <v>5</v>
      </c>
      <c r="AC10" s="4">
        <v>5</v>
      </c>
      <c r="AD10" s="4">
        <v>5</v>
      </c>
      <c r="AE10" s="4">
        <v>4</v>
      </c>
      <c r="AF10" s="4">
        <v>5</v>
      </c>
      <c r="AG10" s="4">
        <v>5</v>
      </c>
      <c r="AH10" s="4">
        <v>5</v>
      </c>
      <c r="AI10" s="4">
        <v>5</v>
      </c>
      <c r="AJ10" s="4">
        <v>3</v>
      </c>
      <c r="AL10" s="4">
        <f t="shared" si="0"/>
        <v>20</v>
      </c>
      <c r="AM10" s="4">
        <f t="shared" si="1"/>
        <v>12</v>
      </c>
      <c r="AN10" s="4">
        <f t="shared" si="2"/>
        <v>3</v>
      </c>
      <c r="AO10" s="4">
        <f t="shared" si="3"/>
        <v>0</v>
      </c>
      <c r="AP10" s="4">
        <f t="shared" si="4"/>
        <v>0</v>
      </c>
    </row>
    <row r="11" spans="1:42">
      <c r="A11" s="4" t="s">
        <v>1172</v>
      </c>
      <c r="B11" s="4">
        <v>4</v>
      </c>
      <c r="C11" s="4">
        <v>5</v>
      </c>
      <c r="D11" s="4">
        <v>3</v>
      </c>
      <c r="E11" s="4">
        <v>5</v>
      </c>
      <c r="F11" s="4">
        <v>4</v>
      </c>
      <c r="G11" s="4">
        <v>4</v>
      </c>
      <c r="H11" s="4">
        <v>4</v>
      </c>
      <c r="I11" s="4">
        <v>5</v>
      </c>
      <c r="J11" s="4">
        <v>4</v>
      </c>
      <c r="K11" s="4">
        <v>5</v>
      </c>
      <c r="L11" s="4">
        <v>5</v>
      </c>
      <c r="M11" s="4">
        <v>5</v>
      </c>
      <c r="N11" s="4">
        <v>4</v>
      </c>
      <c r="O11" s="4">
        <v>4</v>
      </c>
      <c r="P11" s="4">
        <v>4</v>
      </c>
      <c r="Q11" s="4">
        <v>3</v>
      </c>
      <c r="R11" s="4">
        <v>4</v>
      </c>
      <c r="S11" s="4">
        <v>5</v>
      </c>
      <c r="T11" s="4">
        <v>4</v>
      </c>
      <c r="U11" s="4">
        <v>4</v>
      </c>
      <c r="V11" s="4">
        <v>5</v>
      </c>
      <c r="W11" s="4">
        <v>5</v>
      </c>
      <c r="X11" s="4">
        <v>3</v>
      </c>
      <c r="Y11" s="4">
        <v>5</v>
      </c>
      <c r="Z11" s="4">
        <v>3</v>
      </c>
      <c r="AA11" s="4">
        <v>5</v>
      </c>
      <c r="AB11" s="4">
        <v>4</v>
      </c>
      <c r="AC11" s="4">
        <v>4</v>
      </c>
      <c r="AD11" s="4">
        <v>4</v>
      </c>
      <c r="AE11" s="4">
        <v>4</v>
      </c>
      <c r="AF11" s="4">
        <v>5</v>
      </c>
      <c r="AG11" s="4">
        <v>5</v>
      </c>
      <c r="AH11" s="4">
        <v>5</v>
      </c>
      <c r="AI11" s="4">
        <v>5</v>
      </c>
      <c r="AJ11" s="4">
        <v>3</v>
      </c>
      <c r="AL11" s="4">
        <f t="shared" si="0"/>
        <v>15</v>
      </c>
      <c r="AM11" s="4">
        <f t="shared" si="1"/>
        <v>15</v>
      </c>
      <c r="AN11" s="4">
        <f t="shared" si="2"/>
        <v>5</v>
      </c>
      <c r="AO11" s="4">
        <f t="shared" si="3"/>
        <v>0</v>
      </c>
      <c r="AP11" s="4">
        <f t="shared" si="4"/>
        <v>0</v>
      </c>
    </row>
    <row r="12" spans="1:42">
      <c r="A12" s="4" t="s">
        <v>1173</v>
      </c>
      <c r="B12" s="4">
        <v>3</v>
      </c>
      <c r="C12" s="4">
        <v>5</v>
      </c>
      <c r="D12" s="4">
        <v>4</v>
      </c>
      <c r="E12" s="4">
        <v>5</v>
      </c>
      <c r="F12" s="4">
        <v>4</v>
      </c>
      <c r="G12" s="4">
        <v>3</v>
      </c>
      <c r="H12" s="4">
        <v>3</v>
      </c>
      <c r="I12" s="4">
        <v>4</v>
      </c>
      <c r="J12" s="4">
        <v>4</v>
      </c>
      <c r="K12" s="4">
        <v>5</v>
      </c>
      <c r="L12" s="4">
        <v>5</v>
      </c>
      <c r="M12" s="4">
        <v>5</v>
      </c>
      <c r="N12" s="4">
        <v>4</v>
      </c>
      <c r="O12" s="4">
        <v>4</v>
      </c>
      <c r="P12" s="4">
        <v>4</v>
      </c>
      <c r="Q12" s="4">
        <v>3</v>
      </c>
      <c r="R12" s="4">
        <v>5</v>
      </c>
      <c r="S12" s="4">
        <v>4</v>
      </c>
      <c r="T12" s="4">
        <v>4</v>
      </c>
      <c r="U12" s="4">
        <v>4</v>
      </c>
      <c r="V12" s="4">
        <v>5</v>
      </c>
      <c r="W12" s="4">
        <v>5</v>
      </c>
      <c r="X12" s="4">
        <v>4</v>
      </c>
      <c r="Y12" s="4">
        <v>5</v>
      </c>
      <c r="Z12" s="4">
        <v>3</v>
      </c>
      <c r="AA12" s="4">
        <v>4</v>
      </c>
      <c r="AB12" s="4">
        <v>3</v>
      </c>
      <c r="AC12" s="4">
        <v>4</v>
      </c>
      <c r="AD12" s="4">
        <v>3</v>
      </c>
      <c r="AE12" s="4">
        <v>4</v>
      </c>
      <c r="AF12" s="4">
        <v>5</v>
      </c>
      <c r="AG12" s="4">
        <v>5</v>
      </c>
      <c r="AH12" s="4">
        <v>3</v>
      </c>
      <c r="AI12" s="4">
        <v>5</v>
      </c>
      <c r="AJ12" s="4">
        <v>3</v>
      </c>
      <c r="AL12" s="4">
        <f t="shared" si="0"/>
        <v>12</v>
      </c>
      <c r="AM12" s="4">
        <f t="shared" si="1"/>
        <v>14</v>
      </c>
      <c r="AN12" s="4">
        <f t="shared" si="2"/>
        <v>9</v>
      </c>
      <c r="AO12" s="4">
        <f t="shared" si="3"/>
        <v>0</v>
      </c>
      <c r="AP12" s="4">
        <f t="shared" si="4"/>
        <v>0</v>
      </c>
    </row>
    <row r="13" spans="1:42">
      <c r="A13" s="4" t="s">
        <v>1174</v>
      </c>
      <c r="B13" s="4">
        <v>4</v>
      </c>
      <c r="C13" s="4">
        <v>5</v>
      </c>
      <c r="D13" s="4">
        <v>5</v>
      </c>
      <c r="E13" s="4">
        <v>5</v>
      </c>
      <c r="F13" s="4">
        <v>5</v>
      </c>
      <c r="G13" s="4">
        <v>5</v>
      </c>
      <c r="H13" s="4">
        <v>5</v>
      </c>
      <c r="I13" s="4">
        <v>5</v>
      </c>
      <c r="J13" s="4">
        <v>5</v>
      </c>
      <c r="K13" s="4">
        <v>5</v>
      </c>
      <c r="L13" s="4">
        <v>5</v>
      </c>
      <c r="M13" s="4">
        <v>5</v>
      </c>
      <c r="N13" s="4">
        <v>4</v>
      </c>
      <c r="O13" s="4">
        <v>5</v>
      </c>
      <c r="P13" s="4">
        <v>4</v>
      </c>
      <c r="Q13" s="4">
        <v>3</v>
      </c>
      <c r="R13" s="4">
        <v>4</v>
      </c>
      <c r="S13" s="4">
        <v>5</v>
      </c>
      <c r="T13" s="4">
        <v>4</v>
      </c>
      <c r="U13" s="4">
        <v>4</v>
      </c>
      <c r="V13" s="4">
        <v>5</v>
      </c>
      <c r="W13" s="4">
        <v>4</v>
      </c>
      <c r="X13" s="4">
        <v>3</v>
      </c>
      <c r="Y13" s="4">
        <v>4</v>
      </c>
      <c r="Z13" s="4">
        <v>3</v>
      </c>
      <c r="AA13" s="4">
        <v>5</v>
      </c>
      <c r="AB13" s="4">
        <v>5</v>
      </c>
      <c r="AC13" s="4">
        <v>3</v>
      </c>
      <c r="AD13" s="4">
        <v>5</v>
      </c>
      <c r="AE13" s="4">
        <v>4</v>
      </c>
      <c r="AF13" s="4">
        <v>5</v>
      </c>
      <c r="AG13" s="4">
        <v>5</v>
      </c>
      <c r="AH13" s="4">
        <v>4</v>
      </c>
      <c r="AI13" s="4">
        <v>5</v>
      </c>
      <c r="AJ13" s="4">
        <v>3</v>
      </c>
      <c r="AL13" s="4">
        <f t="shared" si="0"/>
        <v>20</v>
      </c>
      <c r="AM13" s="4">
        <f t="shared" si="1"/>
        <v>10</v>
      </c>
      <c r="AN13" s="4">
        <f t="shared" si="2"/>
        <v>5</v>
      </c>
      <c r="AO13" s="4">
        <f t="shared" si="3"/>
        <v>0</v>
      </c>
      <c r="AP13" s="4">
        <f t="shared" si="4"/>
        <v>0</v>
      </c>
    </row>
    <row r="14" spans="1:42">
      <c r="A14" s="4" t="s">
        <v>1175</v>
      </c>
      <c r="B14" s="4">
        <v>4</v>
      </c>
      <c r="C14" s="4">
        <v>5</v>
      </c>
      <c r="D14" s="4">
        <v>4</v>
      </c>
      <c r="E14" s="4">
        <v>5</v>
      </c>
      <c r="F14" s="4">
        <v>3</v>
      </c>
      <c r="G14" s="4">
        <v>3</v>
      </c>
      <c r="H14" s="4">
        <v>3</v>
      </c>
      <c r="I14" s="4">
        <v>5</v>
      </c>
      <c r="J14" s="4">
        <v>5</v>
      </c>
      <c r="K14" s="4">
        <v>5</v>
      </c>
      <c r="L14" s="4">
        <v>5</v>
      </c>
      <c r="M14" s="4">
        <v>4</v>
      </c>
      <c r="N14" s="4">
        <v>5</v>
      </c>
      <c r="O14" s="4">
        <v>4</v>
      </c>
      <c r="P14" s="4">
        <v>4</v>
      </c>
      <c r="Q14" s="4">
        <v>3</v>
      </c>
      <c r="R14" s="4">
        <v>4</v>
      </c>
      <c r="S14" s="4">
        <v>5</v>
      </c>
      <c r="T14" s="4">
        <v>4</v>
      </c>
      <c r="U14" s="4">
        <v>5</v>
      </c>
      <c r="V14" s="4">
        <v>4</v>
      </c>
      <c r="W14" s="4">
        <v>4</v>
      </c>
      <c r="X14" s="4">
        <v>4</v>
      </c>
      <c r="Y14" s="4">
        <v>4</v>
      </c>
      <c r="Z14" s="4">
        <v>3</v>
      </c>
      <c r="AA14" s="4">
        <v>4</v>
      </c>
      <c r="AB14" s="4">
        <v>5</v>
      </c>
      <c r="AC14" s="4">
        <v>4</v>
      </c>
      <c r="AD14" s="4">
        <v>5</v>
      </c>
      <c r="AE14" s="4">
        <v>4</v>
      </c>
      <c r="AF14" s="4">
        <v>5</v>
      </c>
      <c r="AG14" s="4">
        <v>5</v>
      </c>
      <c r="AH14" s="4">
        <v>3</v>
      </c>
      <c r="AI14" s="4">
        <v>3</v>
      </c>
      <c r="AJ14" s="4">
        <v>5</v>
      </c>
      <c r="AL14" s="4">
        <f t="shared" si="0"/>
        <v>14</v>
      </c>
      <c r="AM14" s="4">
        <f t="shared" si="1"/>
        <v>14</v>
      </c>
      <c r="AN14" s="4">
        <f t="shared" si="2"/>
        <v>7</v>
      </c>
      <c r="AO14" s="4">
        <f t="shared" si="3"/>
        <v>0</v>
      </c>
      <c r="AP14" s="4">
        <f t="shared" si="4"/>
        <v>0</v>
      </c>
    </row>
    <row r="15" spans="1:42">
      <c r="A15" s="4" t="s">
        <v>1176</v>
      </c>
      <c r="B15" s="4">
        <v>4</v>
      </c>
      <c r="C15" s="4">
        <v>5</v>
      </c>
      <c r="D15" s="4">
        <v>4</v>
      </c>
      <c r="E15" s="4">
        <v>5</v>
      </c>
      <c r="F15" s="4">
        <v>3</v>
      </c>
      <c r="G15" s="4">
        <v>3</v>
      </c>
      <c r="H15" s="4">
        <v>3</v>
      </c>
      <c r="I15" s="4">
        <v>5</v>
      </c>
      <c r="J15" s="4">
        <v>5</v>
      </c>
      <c r="K15" s="4">
        <v>5</v>
      </c>
      <c r="L15" s="4">
        <v>5</v>
      </c>
      <c r="M15" s="4">
        <v>5</v>
      </c>
      <c r="N15" s="4">
        <v>4</v>
      </c>
      <c r="O15" s="4">
        <v>5</v>
      </c>
      <c r="P15" s="4">
        <v>4</v>
      </c>
      <c r="Q15" s="4">
        <v>3</v>
      </c>
      <c r="R15" s="4">
        <v>4</v>
      </c>
      <c r="S15" s="4">
        <v>5</v>
      </c>
      <c r="T15" s="4">
        <v>4</v>
      </c>
      <c r="U15" s="4">
        <v>5</v>
      </c>
      <c r="V15" s="4">
        <v>4</v>
      </c>
      <c r="W15" s="4">
        <v>4</v>
      </c>
      <c r="X15" s="4">
        <v>3</v>
      </c>
      <c r="Y15" s="4">
        <v>4</v>
      </c>
      <c r="Z15" s="4">
        <v>3</v>
      </c>
      <c r="AA15" s="4">
        <v>4</v>
      </c>
      <c r="AB15" s="4">
        <v>5</v>
      </c>
      <c r="AC15" s="4">
        <v>3</v>
      </c>
      <c r="AD15" s="4">
        <v>5</v>
      </c>
      <c r="AE15" s="4">
        <v>4</v>
      </c>
      <c r="AF15" s="4">
        <v>5</v>
      </c>
      <c r="AG15" s="4">
        <v>5</v>
      </c>
      <c r="AH15" s="4">
        <v>3</v>
      </c>
      <c r="AI15" s="4">
        <v>4</v>
      </c>
      <c r="AJ15" s="4">
        <v>5</v>
      </c>
      <c r="AL15" s="4">
        <f t="shared" si="0"/>
        <v>15</v>
      </c>
      <c r="AM15" s="4">
        <f t="shared" si="1"/>
        <v>12</v>
      </c>
      <c r="AN15" s="4">
        <f t="shared" si="2"/>
        <v>8</v>
      </c>
      <c r="AO15" s="4">
        <f t="shared" si="3"/>
        <v>0</v>
      </c>
      <c r="AP15" s="4">
        <f t="shared" si="4"/>
        <v>0</v>
      </c>
    </row>
    <row r="16" spans="1:42">
      <c r="A16" s="4" t="s">
        <v>1177</v>
      </c>
      <c r="B16" s="4">
        <v>4</v>
      </c>
      <c r="C16" s="4">
        <v>4</v>
      </c>
      <c r="D16" s="4">
        <v>3</v>
      </c>
      <c r="E16" s="4">
        <v>5</v>
      </c>
      <c r="F16" s="4">
        <v>4</v>
      </c>
      <c r="G16" s="4">
        <v>4</v>
      </c>
      <c r="H16" s="4">
        <v>4</v>
      </c>
      <c r="I16" s="4">
        <v>5</v>
      </c>
      <c r="J16" s="4">
        <v>4</v>
      </c>
      <c r="K16" s="4">
        <v>3</v>
      </c>
      <c r="L16" s="4">
        <v>4</v>
      </c>
      <c r="M16" s="4">
        <v>5</v>
      </c>
      <c r="N16" s="4">
        <v>5</v>
      </c>
      <c r="O16" s="4">
        <v>5</v>
      </c>
      <c r="P16" s="4">
        <v>4</v>
      </c>
      <c r="Q16" s="4">
        <v>3</v>
      </c>
      <c r="R16" s="4">
        <v>5</v>
      </c>
      <c r="S16" s="4">
        <v>5</v>
      </c>
      <c r="T16" s="4">
        <v>4</v>
      </c>
      <c r="U16" s="4">
        <v>5</v>
      </c>
      <c r="V16" s="4">
        <v>5</v>
      </c>
      <c r="W16" s="4">
        <v>5</v>
      </c>
      <c r="X16" s="4">
        <v>3</v>
      </c>
      <c r="Y16" s="4">
        <v>4</v>
      </c>
      <c r="Z16" s="4">
        <v>3</v>
      </c>
      <c r="AA16" s="4">
        <v>4</v>
      </c>
      <c r="AB16" s="4">
        <v>5</v>
      </c>
      <c r="AC16" s="4">
        <v>5</v>
      </c>
      <c r="AD16" s="4">
        <v>5</v>
      </c>
      <c r="AE16" s="4">
        <v>4</v>
      </c>
      <c r="AF16" s="4">
        <v>5</v>
      </c>
      <c r="AG16" s="4">
        <v>5</v>
      </c>
      <c r="AH16" s="4">
        <v>4</v>
      </c>
      <c r="AI16" s="4">
        <v>5</v>
      </c>
      <c r="AJ16" s="4">
        <v>4</v>
      </c>
      <c r="AL16" s="4">
        <f t="shared" si="0"/>
        <v>16</v>
      </c>
      <c r="AM16" s="4">
        <f t="shared" si="1"/>
        <v>14</v>
      </c>
      <c r="AN16" s="4">
        <f t="shared" si="2"/>
        <v>5</v>
      </c>
      <c r="AO16" s="4">
        <f t="shared" si="3"/>
        <v>0</v>
      </c>
      <c r="AP16" s="4">
        <f t="shared" si="4"/>
        <v>0</v>
      </c>
    </row>
    <row r="17" spans="1:42">
      <c r="A17" s="4" t="s">
        <v>1178</v>
      </c>
      <c r="B17" s="4">
        <v>5</v>
      </c>
      <c r="C17" s="4">
        <v>5</v>
      </c>
      <c r="D17" s="4">
        <v>3</v>
      </c>
      <c r="E17" s="4">
        <v>5</v>
      </c>
      <c r="F17" s="4">
        <v>4</v>
      </c>
      <c r="G17" s="4">
        <v>4</v>
      </c>
      <c r="H17" s="4">
        <v>4</v>
      </c>
      <c r="I17" s="4">
        <v>5</v>
      </c>
      <c r="J17" s="4">
        <v>5</v>
      </c>
      <c r="K17" s="4">
        <v>5</v>
      </c>
      <c r="L17" s="4">
        <v>5</v>
      </c>
      <c r="M17" s="4">
        <v>5</v>
      </c>
      <c r="N17" s="4">
        <v>4</v>
      </c>
      <c r="O17" s="4">
        <v>5</v>
      </c>
      <c r="P17" s="4">
        <v>3</v>
      </c>
      <c r="Q17" s="4">
        <v>3</v>
      </c>
      <c r="R17" s="4">
        <v>5</v>
      </c>
      <c r="S17" s="4">
        <v>5</v>
      </c>
      <c r="T17" s="4">
        <v>4</v>
      </c>
      <c r="U17" s="4">
        <v>4</v>
      </c>
      <c r="V17" s="4">
        <v>5</v>
      </c>
      <c r="W17" s="4">
        <v>5</v>
      </c>
      <c r="X17" s="4">
        <v>5</v>
      </c>
      <c r="Y17" s="4">
        <v>5</v>
      </c>
      <c r="Z17" s="4">
        <v>3</v>
      </c>
      <c r="AA17" s="4">
        <v>5</v>
      </c>
      <c r="AB17" s="4">
        <v>5</v>
      </c>
      <c r="AC17" s="4">
        <v>4</v>
      </c>
      <c r="AD17" s="4">
        <v>5</v>
      </c>
      <c r="AE17" s="4">
        <v>5</v>
      </c>
      <c r="AF17" s="4">
        <v>5</v>
      </c>
      <c r="AG17" s="4">
        <v>5</v>
      </c>
      <c r="AH17" s="4">
        <v>4</v>
      </c>
      <c r="AI17" s="4">
        <v>5</v>
      </c>
      <c r="AJ17" s="4">
        <v>5</v>
      </c>
      <c r="AL17" s="4">
        <f t="shared" si="0"/>
        <v>23</v>
      </c>
      <c r="AM17" s="4">
        <f t="shared" si="1"/>
        <v>8</v>
      </c>
      <c r="AN17" s="4">
        <f t="shared" si="2"/>
        <v>4</v>
      </c>
      <c r="AO17" s="4">
        <f t="shared" si="3"/>
        <v>0</v>
      </c>
      <c r="AP17" s="4">
        <f t="shared" si="4"/>
        <v>0</v>
      </c>
    </row>
    <row r="18" spans="1:42">
      <c r="A18" s="4" t="s">
        <v>1179</v>
      </c>
      <c r="B18" s="4">
        <v>4</v>
      </c>
      <c r="C18" s="4">
        <v>5</v>
      </c>
      <c r="D18" s="4">
        <v>5</v>
      </c>
      <c r="E18" s="4">
        <v>5</v>
      </c>
      <c r="F18" s="4">
        <v>4</v>
      </c>
      <c r="G18" s="4">
        <v>4</v>
      </c>
      <c r="H18" s="4">
        <v>4</v>
      </c>
      <c r="I18" s="4">
        <v>5</v>
      </c>
      <c r="J18" s="4">
        <v>5</v>
      </c>
      <c r="K18" s="4">
        <v>4</v>
      </c>
      <c r="L18" s="4">
        <v>5</v>
      </c>
      <c r="M18" s="4">
        <v>5</v>
      </c>
      <c r="N18" s="4">
        <v>4</v>
      </c>
      <c r="O18" s="4">
        <v>5</v>
      </c>
      <c r="P18" s="4">
        <v>3</v>
      </c>
      <c r="Q18" s="4">
        <v>3</v>
      </c>
      <c r="R18" s="4">
        <v>5</v>
      </c>
      <c r="S18" s="4">
        <v>4</v>
      </c>
      <c r="T18" s="4">
        <v>4</v>
      </c>
      <c r="U18" s="4">
        <v>4</v>
      </c>
      <c r="V18" s="4">
        <v>5</v>
      </c>
      <c r="W18" s="4">
        <v>5</v>
      </c>
      <c r="X18" s="4">
        <v>4</v>
      </c>
      <c r="Y18" s="4">
        <v>4</v>
      </c>
      <c r="Z18" s="4">
        <v>3</v>
      </c>
      <c r="AA18" s="4">
        <v>4</v>
      </c>
      <c r="AB18" s="4">
        <v>4</v>
      </c>
      <c r="AC18" s="4">
        <v>4</v>
      </c>
      <c r="AD18" s="4">
        <v>4</v>
      </c>
      <c r="AE18" s="4">
        <v>4</v>
      </c>
      <c r="AF18" s="4">
        <v>5</v>
      </c>
      <c r="AG18" s="4">
        <v>5</v>
      </c>
      <c r="AH18" s="4">
        <v>5</v>
      </c>
      <c r="AI18" s="4">
        <v>5</v>
      </c>
      <c r="AJ18" s="4">
        <v>5</v>
      </c>
      <c r="AL18" s="4">
        <f t="shared" si="0"/>
        <v>16</v>
      </c>
      <c r="AM18" s="4">
        <f t="shared" si="1"/>
        <v>16</v>
      </c>
      <c r="AN18" s="4">
        <f t="shared" si="2"/>
        <v>3</v>
      </c>
      <c r="AO18" s="4">
        <f t="shared" si="3"/>
        <v>0</v>
      </c>
      <c r="AP18" s="4">
        <f t="shared" si="4"/>
        <v>0</v>
      </c>
    </row>
    <row r="19" spans="1:42">
      <c r="A19" s="4" t="s">
        <v>1180</v>
      </c>
      <c r="B19" s="4">
        <v>4</v>
      </c>
      <c r="C19" s="4">
        <v>4</v>
      </c>
      <c r="D19" s="4">
        <v>4</v>
      </c>
      <c r="E19" s="4">
        <v>5</v>
      </c>
      <c r="F19" s="4">
        <v>5</v>
      </c>
      <c r="G19" s="4">
        <v>4</v>
      </c>
      <c r="H19" s="4">
        <v>4</v>
      </c>
      <c r="I19" s="4">
        <v>5</v>
      </c>
      <c r="J19" s="4">
        <v>4</v>
      </c>
      <c r="K19" s="4">
        <v>4</v>
      </c>
      <c r="L19" s="4">
        <v>5</v>
      </c>
      <c r="M19" s="4">
        <v>4</v>
      </c>
      <c r="N19" s="4">
        <v>4</v>
      </c>
      <c r="O19" s="4">
        <v>4</v>
      </c>
      <c r="P19" s="4">
        <v>4</v>
      </c>
      <c r="Q19" s="4">
        <v>3</v>
      </c>
      <c r="R19" s="4">
        <v>4</v>
      </c>
      <c r="S19" s="4">
        <v>5</v>
      </c>
      <c r="T19" s="4">
        <v>4</v>
      </c>
      <c r="U19" s="4">
        <v>4</v>
      </c>
      <c r="V19" s="4">
        <v>5</v>
      </c>
      <c r="W19" s="4">
        <v>5</v>
      </c>
      <c r="X19" s="4">
        <v>4</v>
      </c>
      <c r="Y19" s="4">
        <v>4</v>
      </c>
      <c r="Z19" s="4">
        <v>3</v>
      </c>
      <c r="AA19" s="4">
        <v>4</v>
      </c>
      <c r="AB19" s="4">
        <v>3</v>
      </c>
      <c r="AC19" s="4">
        <v>4</v>
      </c>
      <c r="AD19" s="4">
        <v>3</v>
      </c>
      <c r="AE19" s="4">
        <v>5</v>
      </c>
      <c r="AF19" s="4">
        <v>5</v>
      </c>
      <c r="AG19" s="4">
        <v>5</v>
      </c>
      <c r="AH19" s="4">
        <v>4</v>
      </c>
      <c r="AI19" s="4">
        <v>5</v>
      </c>
      <c r="AJ19" s="4">
        <v>5</v>
      </c>
      <c r="AL19" s="4">
        <f t="shared" si="0"/>
        <v>12</v>
      </c>
      <c r="AM19" s="4">
        <f t="shared" si="1"/>
        <v>19</v>
      </c>
      <c r="AN19" s="4">
        <f t="shared" si="2"/>
        <v>4</v>
      </c>
      <c r="AO19" s="4">
        <f t="shared" si="3"/>
        <v>0</v>
      </c>
      <c r="AP19" s="4">
        <f t="shared" si="4"/>
        <v>0</v>
      </c>
    </row>
    <row r="20" spans="1:42">
      <c r="A20" s="4" t="s">
        <v>1181</v>
      </c>
      <c r="B20" s="4">
        <v>5</v>
      </c>
      <c r="C20" s="4">
        <v>4</v>
      </c>
      <c r="D20" s="4">
        <v>3</v>
      </c>
      <c r="E20" s="4">
        <v>5</v>
      </c>
      <c r="F20" s="4">
        <v>5</v>
      </c>
      <c r="G20" s="4">
        <v>5</v>
      </c>
      <c r="H20" s="4">
        <v>5</v>
      </c>
      <c r="I20" s="4">
        <v>5</v>
      </c>
      <c r="J20" s="4">
        <v>4</v>
      </c>
      <c r="K20" s="4">
        <v>5</v>
      </c>
      <c r="L20" s="4">
        <v>5</v>
      </c>
      <c r="M20" s="4">
        <v>5</v>
      </c>
      <c r="N20" s="4">
        <v>4</v>
      </c>
      <c r="O20" s="4">
        <v>5</v>
      </c>
      <c r="P20" s="4">
        <v>4</v>
      </c>
      <c r="Q20" s="4">
        <v>3</v>
      </c>
      <c r="R20" s="4">
        <v>5</v>
      </c>
      <c r="S20" s="4">
        <v>5</v>
      </c>
      <c r="T20" s="4">
        <v>4</v>
      </c>
      <c r="U20" s="4">
        <v>4</v>
      </c>
      <c r="V20" s="4">
        <v>5</v>
      </c>
      <c r="W20" s="4">
        <v>4</v>
      </c>
      <c r="X20" s="4">
        <v>4</v>
      </c>
      <c r="Y20" s="4">
        <v>5</v>
      </c>
      <c r="Z20" s="4">
        <v>3</v>
      </c>
      <c r="AA20" s="4">
        <v>4</v>
      </c>
      <c r="AB20" s="4">
        <v>5</v>
      </c>
      <c r="AC20" s="4">
        <v>5</v>
      </c>
      <c r="AD20" s="4">
        <v>5</v>
      </c>
      <c r="AE20" s="4">
        <v>5</v>
      </c>
      <c r="AF20" s="4">
        <v>5</v>
      </c>
      <c r="AG20" s="4">
        <v>5</v>
      </c>
      <c r="AH20" s="4">
        <v>3</v>
      </c>
      <c r="AI20" s="4">
        <v>5</v>
      </c>
      <c r="AJ20" s="4">
        <v>5</v>
      </c>
      <c r="AL20" s="4">
        <f t="shared" si="0"/>
        <v>22</v>
      </c>
      <c r="AM20" s="4">
        <f t="shared" si="1"/>
        <v>9</v>
      </c>
      <c r="AN20" s="4">
        <f t="shared" si="2"/>
        <v>4</v>
      </c>
      <c r="AO20" s="4">
        <f t="shared" si="3"/>
        <v>0</v>
      </c>
      <c r="AP20" s="4">
        <f t="shared" si="4"/>
        <v>0</v>
      </c>
    </row>
    <row r="21" spans="1:42">
      <c r="A21" s="4" t="s">
        <v>1182</v>
      </c>
      <c r="B21" s="4">
        <v>3</v>
      </c>
      <c r="C21" s="4">
        <v>4</v>
      </c>
      <c r="D21" s="4">
        <v>4</v>
      </c>
      <c r="E21" s="4">
        <v>4</v>
      </c>
      <c r="F21" s="4">
        <v>4</v>
      </c>
      <c r="G21" s="4">
        <v>3</v>
      </c>
      <c r="H21" s="4">
        <v>3</v>
      </c>
      <c r="I21" s="4">
        <v>4</v>
      </c>
      <c r="J21" s="4">
        <v>5</v>
      </c>
      <c r="K21" s="4">
        <v>4</v>
      </c>
      <c r="L21" s="4">
        <v>5</v>
      </c>
      <c r="M21" s="4">
        <v>5</v>
      </c>
      <c r="N21" s="4">
        <v>4</v>
      </c>
      <c r="O21" s="4">
        <v>4</v>
      </c>
      <c r="P21" s="4">
        <v>3</v>
      </c>
      <c r="Q21" s="4">
        <v>3</v>
      </c>
      <c r="R21" s="4">
        <v>4</v>
      </c>
      <c r="S21" s="4">
        <v>4</v>
      </c>
      <c r="T21" s="4">
        <v>4</v>
      </c>
      <c r="U21" s="4">
        <v>4</v>
      </c>
      <c r="V21" s="4">
        <v>5</v>
      </c>
      <c r="W21" s="4">
        <v>5</v>
      </c>
      <c r="X21" s="4">
        <v>3</v>
      </c>
      <c r="Y21" s="4">
        <v>5</v>
      </c>
      <c r="Z21" s="4">
        <v>3</v>
      </c>
      <c r="AA21" s="4">
        <v>3</v>
      </c>
      <c r="AB21" s="4">
        <v>3</v>
      </c>
      <c r="AC21" s="4">
        <v>4</v>
      </c>
      <c r="AD21" s="4">
        <v>3</v>
      </c>
      <c r="AE21" s="4">
        <v>4</v>
      </c>
      <c r="AF21" s="4">
        <v>5</v>
      </c>
      <c r="AG21" s="4">
        <v>4</v>
      </c>
      <c r="AH21" s="4">
        <v>3</v>
      </c>
      <c r="AI21" s="4">
        <v>5</v>
      </c>
      <c r="AJ21" s="4">
        <v>4</v>
      </c>
      <c r="AL21" s="4">
        <f t="shared" si="0"/>
        <v>8</v>
      </c>
      <c r="AM21" s="4">
        <f t="shared" si="1"/>
        <v>16</v>
      </c>
      <c r="AN21" s="4">
        <f t="shared" si="2"/>
        <v>11</v>
      </c>
      <c r="AO21" s="4">
        <f t="shared" si="3"/>
        <v>0</v>
      </c>
      <c r="AP21" s="4">
        <f t="shared" si="4"/>
        <v>0</v>
      </c>
    </row>
    <row r="22" spans="1:42">
      <c r="A22" s="4" t="s">
        <v>1183</v>
      </c>
      <c r="B22" s="4">
        <v>5</v>
      </c>
      <c r="C22" s="4">
        <v>4</v>
      </c>
      <c r="D22" s="4">
        <v>4</v>
      </c>
      <c r="E22" s="4">
        <v>4</v>
      </c>
      <c r="F22" s="4">
        <v>4</v>
      </c>
      <c r="G22" s="4">
        <v>4</v>
      </c>
      <c r="H22" s="4">
        <v>4</v>
      </c>
      <c r="I22" s="4">
        <v>5</v>
      </c>
      <c r="J22" s="4">
        <v>4</v>
      </c>
      <c r="K22" s="4">
        <v>5</v>
      </c>
      <c r="L22" s="4">
        <v>5</v>
      </c>
      <c r="M22" s="4">
        <v>5</v>
      </c>
      <c r="N22" s="4">
        <v>4</v>
      </c>
      <c r="O22" s="4">
        <v>5</v>
      </c>
      <c r="P22" s="4">
        <v>4</v>
      </c>
      <c r="Q22" s="4">
        <v>3</v>
      </c>
      <c r="R22" s="4">
        <v>4</v>
      </c>
      <c r="S22" s="4">
        <v>5</v>
      </c>
      <c r="T22" s="4">
        <v>4</v>
      </c>
      <c r="U22" s="4">
        <v>4</v>
      </c>
      <c r="V22" s="4">
        <v>4</v>
      </c>
      <c r="W22" s="4">
        <v>4</v>
      </c>
      <c r="X22" s="4">
        <v>3</v>
      </c>
      <c r="Y22" s="4">
        <v>5</v>
      </c>
      <c r="Z22" s="4">
        <v>3</v>
      </c>
      <c r="AA22" s="4">
        <v>4</v>
      </c>
      <c r="AB22" s="4">
        <v>5</v>
      </c>
      <c r="AC22" s="4">
        <v>4</v>
      </c>
      <c r="AD22" s="4">
        <v>5</v>
      </c>
      <c r="AE22" s="4">
        <v>4</v>
      </c>
      <c r="AF22" s="4">
        <v>5</v>
      </c>
      <c r="AG22" s="4">
        <v>5</v>
      </c>
      <c r="AH22" s="4">
        <v>4</v>
      </c>
      <c r="AI22" s="4">
        <v>5</v>
      </c>
      <c r="AJ22" s="4">
        <v>4</v>
      </c>
      <c r="AL22" s="4">
        <f t="shared" si="0"/>
        <v>13</v>
      </c>
      <c r="AM22" s="4">
        <f t="shared" si="1"/>
        <v>19</v>
      </c>
      <c r="AN22" s="4">
        <f t="shared" si="2"/>
        <v>3</v>
      </c>
      <c r="AO22" s="4">
        <f t="shared" si="3"/>
        <v>0</v>
      </c>
      <c r="AP22" s="4">
        <f t="shared" si="4"/>
        <v>0</v>
      </c>
    </row>
    <row r="23" spans="1:42">
      <c r="A23" s="4" t="s">
        <v>1184</v>
      </c>
      <c r="B23" s="4">
        <v>4</v>
      </c>
      <c r="C23" s="4">
        <v>5</v>
      </c>
      <c r="D23" s="4">
        <v>4</v>
      </c>
      <c r="E23" s="4">
        <v>4</v>
      </c>
      <c r="F23" s="4">
        <v>4</v>
      </c>
      <c r="G23" s="4">
        <v>4</v>
      </c>
      <c r="H23" s="4">
        <v>4</v>
      </c>
      <c r="I23" s="4">
        <v>5</v>
      </c>
      <c r="J23" s="4">
        <v>4</v>
      </c>
      <c r="K23" s="4">
        <v>4</v>
      </c>
      <c r="L23" s="4">
        <v>5</v>
      </c>
      <c r="M23" s="4">
        <v>5</v>
      </c>
      <c r="N23" s="4">
        <v>4</v>
      </c>
      <c r="O23" s="4">
        <v>5</v>
      </c>
      <c r="P23" s="4">
        <v>4</v>
      </c>
      <c r="Q23" s="4">
        <v>3</v>
      </c>
      <c r="R23" s="4">
        <v>5</v>
      </c>
      <c r="S23" s="4">
        <v>5</v>
      </c>
      <c r="T23" s="4">
        <v>4</v>
      </c>
      <c r="U23" s="4">
        <v>5</v>
      </c>
      <c r="V23" s="4">
        <v>4</v>
      </c>
      <c r="W23" s="4">
        <v>5</v>
      </c>
      <c r="X23" s="4">
        <v>4</v>
      </c>
      <c r="Y23" s="4">
        <v>5</v>
      </c>
      <c r="Z23" s="4">
        <v>3</v>
      </c>
      <c r="AA23" s="4">
        <v>4</v>
      </c>
      <c r="AB23" s="4">
        <v>4</v>
      </c>
      <c r="AC23" s="4">
        <v>4</v>
      </c>
      <c r="AD23" s="4">
        <v>4</v>
      </c>
      <c r="AE23" s="4">
        <v>5</v>
      </c>
      <c r="AF23" s="4">
        <v>5</v>
      </c>
      <c r="AG23" s="4">
        <v>5</v>
      </c>
      <c r="AH23" s="4">
        <v>4</v>
      </c>
      <c r="AI23" s="4">
        <v>5</v>
      </c>
      <c r="AJ23" s="4">
        <v>4</v>
      </c>
      <c r="AL23" s="4">
        <f t="shared" si="0"/>
        <v>14</v>
      </c>
      <c r="AM23" s="4">
        <f t="shared" si="1"/>
        <v>19</v>
      </c>
      <c r="AN23" s="4">
        <f t="shared" si="2"/>
        <v>2</v>
      </c>
      <c r="AO23" s="4">
        <f t="shared" si="3"/>
        <v>0</v>
      </c>
      <c r="AP23" s="4">
        <f t="shared" si="4"/>
        <v>0</v>
      </c>
    </row>
    <row r="24" spans="1:42">
      <c r="A24" s="4" t="s">
        <v>1185</v>
      </c>
      <c r="B24" s="4">
        <v>3</v>
      </c>
      <c r="C24" s="4">
        <v>4</v>
      </c>
      <c r="D24" s="4">
        <v>3</v>
      </c>
      <c r="E24" s="4">
        <v>4</v>
      </c>
      <c r="F24" s="4">
        <v>4</v>
      </c>
      <c r="G24" s="4">
        <v>4</v>
      </c>
      <c r="H24" s="4">
        <v>4</v>
      </c>
      <c r="I24" s="4">
        <v>3</v>
      </c>
      <c r="J24" s="4">
        <v>4</v>
      </c>
      <c r="K24" s="4">
        <v>4</v>
      </c>
      <c r="L24" s="4">
        <v>5</v>
      </c>
      <c r="M24" s="4">
        <v>5</v>
      </c>
      <c r="N24" s="4">
        <v>4</v>
      </c>
      <c r="O24" s="4">
        <v>5</v>
      </c>
      <c r="P24" s="4">
        <v>4</v>
      </c>
      <c r="Q24" s="4">
        <v>3</v>
      </c>
      <c r="R24" s="4">
        <v>4</v>
      </c>
      <c r="S24" s="4">
        <v>3</v>
      </c>
      <c r="T24" s="4">
        <v>4</v>
      </c>
      <c r="U24" s="4">
        <v>4</v>
      </c>
      <c r="V24" s="4">
        <v>4</v>
      </c>
      <c r="W24" s="4">
        <v>5</v>
      </c>
      <c r="X24" s="4">
        <v>4</v>
      </c>
      <c r="Y24" s="4">
        <v>5</v>
      </c>
      <c r="Z24" s="4">
        <v>3</v>
      </c>
      <c r="AA24" s="4">
        <v>3</v>
      </c>
      <c r="AB24" s="4">
        <v>4</v>
      </c>
      <c r="AC24" s="4">
        <v>4</v>
      </c>
      <c r="AD24" s="4">
        <v>4</v>
      </c>
      <c r="AE24" s="4">
        <v>5</v>
      </c>
      <c r="AF24" s="4">
        <v>5</v>
      </c>
      <c r="AG24" s="4">
        <v>4</v>
      </c>
      <c r="AH24" s="4">
        <v>2</v>
      </c>
      <c r="AI24" s="4">
        <v>5</v>
      </c>
      <c r="AJ24" s="4">
        <v>4</v>
      </c>
      <c r="AL24" s="4">
        <f t="shared" si="0"/>
        <v>8</v>
      </c>
      <c r="AM24" s="4">
        <f t="shared" si="1"/>
        <v>19</v>
      </c>
      <c r="AN24" s="4">
        <f t="shared" si="2"/>
        <v>7</v>
      </c>
      <c r="AO24" s="4">
        <f t="shared" si="3"/>
        <v>1</v>
      </c>
      <c r="AP24" s="4">
        <f t="shared" si="4"/>
        <v>0</v>
      </c>
    </row>
    <row r="25" spans="1:42">
      <c r="A25" s="4" t="s">
        <v>1186</v>
      </c>
      <c r="B25" s="4">
        <v>5</v>
      </c>
      <c r="C25" s="4">
        <v>4</v>
      </c>
      <c r="D25" s="4">
        <v>3</v>
      </c>
      <c r="E25" s="4">
        <v>4</v>
      </c>
      <c r="F25" s="4">
        <v>3</v>
      </c>
      <c r="G25" s="4">
        <v>3</v>
      </c>
      <c r="H25" s="4">
        <v>3</v>
      </c>
      <c r="I25" s="4">
        <v>4</v>
      </c>
      <c r="J25" s="4">
        <v>4</v>
      </c>
      <c r="K25" s="4">
        <v>4</v>
      </c>
      <c r="L25" s="4">
        <v>5</v>
      </c>
      <c r="M25" s="4">
        <v>4</v>
      </c>
      <c r="N25" s="4">
        <v>5</v>
      </c>
      <c r="O25" s="4">
        <v>4</v>
      </c>
      <c r="P25" s="4">
        <v>4</v>
      </c>
      <c r="Q25" s="4">
        <v>3</v>
      </c>
      <c r="R25" s="4">
        <v>4</v>
      </c>
      <c r="S25" s="4">
        <v>4</v>
      </c>
      <c r="T25" s="4">
        <v>4</v>
      </c>
      <c r="U25" s="4">
        <v>4</v>
      </c>
      <c r="V25" s="4">
        <v>3</v>
      </c>
      <c r="W25" s="4">
        <v>5</v>
      </c>
      <c r="X25" s="4">
        <v>4</v>
      </c>
      <c r="Y25" s="4">
        <v>5</v>
      </c>
      <c r="Z25" s="4">
        <v>3</v>
      </c>
      <c r="AA25" s="4">
        <v>3</v>
      </c>
      <c r="AB25" s="4">
        <v>4</v>
      </c>
      <c r="AC25" s="4">
        <v>4</v>
      </c>
      <c r="AD25" s="4">
        <v>4</v>
      </c>
      <c r="AE25" s="4">
        <v>4</v>
      </c>
      <c r="AF25" s="4">
        <v>5</v>
      </c>
      <c r="AG25" s="4">
        <v>5</v>
      </c>
      <c r="AH25" s="4">
        <v>4</v>
      </c>
      <c r="AI25" s="4">
        <v>5</v>
      </c>
      <c r="AJ25" s="4">
        <v>4</v>
      </c>
      <c r="AL25" s="4">
        <f t="shared" si="0"/>
        <v>8</v>
      </c>
      <c r="AM25" s="4">
        <f t="shared" si="1"/>
        <v>19</v>
      </c>
      <c r="AN25" s="4">
        <f t="shared" si="2"/>
        <v>8</v>
      </c>
      <c r="AO25" s="4">
        <f t="shared" si="3"/>
        <v>0</v>
      </c>
      <c r="AP25" s="4">
        <f t="shared" si="4"/>
        <v>0</v>
      </c>
    </row>
    <row r="26" spans="1:42">
      <c r="A26" s="4" t="s">
        <v>1187</v>
      </c>
      <c r="B26" s="4">
        <v>3</v>
      </c>
      <c r="C26" s="4">
        <v>4</v>
      </c>
      <c r="D26" s="4">
        <v>4</v>
      </c>
      <c r="E26" s="4">
        <v>4</v>
      </c>
      <c r="F26" s="4">
        <v>4</v>
      </c>
      <c r="G26" s="4">
        <v>4</v>
      </c>
      <c r="H26" s="4">
        <v>4</v>
      </c>
      <c r="I26" s="4">
        <v>5</v>
      </c>
      <c r="J26" s="4">
        <v>3</v>
      </c>
      <c r="K26" s="4">
        <v>3</v>
      </c>
      <c r="L26" s="4">
        <v>5</v>
      </c>
      <c r="M26" s="4">
        <v>5</v>
      </c>
      <c r="N26" s="4">
        <v>4</v>
      </c>
      <c r="O26" s="4">
        <v>4</v>
      </c>
      <c r="P26" s="4">
        <v>4</v>
      </c>
      <c r="Q26" s="4">
        <v>3</v>
      </c>
      <c r="R26" s="4">
        <v>5</v>
      </c>
      <c r="S26" s="4">
        <v>5</v>
      </c>
      <c r="T26" s="4">
        <v>4</v>
      </c>
      <c r="U26" s="4">
        <v>4</v>
      </c>
      <c r="V26" s="4">
        <v>3</v>
      </c>
      <c r="W26" s="4">
        <v>4</v>
      </c>
      <c r="X26" s="4">
        <v>4</v>
      </c>
      <c r="Y26" s="4">
        <v>5</v>
      </c>
      <c r="Z26" s="4">
        <v>3</v>
      </c>
      <c r="AA26" s="4">
        <v>3</v>
      </c>
      <c r="AB26" s="4">
        <v>4</v>
      </c>
      <c r="AC26" s="4">
        <v>3</v>
      </c>
      <c r="AD26" s="4">
        <v>4</v>
      </c>
      <c r="AE26" s="4">
        <v>5</v>
      </c>
      <c r="AF26" s="4">
        <v>4</v>
      </c>
      <c r="AG26" s="4">
        <v>5</v>
      </c>
      <c r="AH26" s="4">
        <v>2</v>
      </c>
      <c r="AI26" s="4">
        <v>5</v>
      </c>
      <c r="AJ26" s="4">
        <v>3</v>
      </c>
      <c r="AL26" s="4">
        <f t="shared" si="0"/>
        <v>9</v>
      </c>
      <c r="AM26" s="4">
        <f t="shared" si="1"/>
        <v>16</v>
      </c>
      <c r="AN26" s="4">
        <f t="shared" si="2"/>
        <v>9</v>
      </c>
      <c r="AO26" s="4">
        <f t="shared" si="3"/>
        <v>1</v>
      </c>
      <c r="AP26" s="4">
        <f t="shared" si="4"/>
        <v>0</v>
      </c>
    </row>
    <row r="27" spans="1:42">
      <c r="A27" s="4" t="s">
        <v>1188</v>
      </c>
      <c r="B27" s="4">
        <v>3</v>
      </c>
      <c r="C27" s="4">
        <v>5</v>
      </c>
      <c r="D27" s="4">
        <v>5</v>
      </c>
      <c r="E27" s="4">
        <v>4</v>
      </c>
      <c r="F27" s="4">
        <v>4</v>
      </c>
      <c r="G27" s="4">
        <v>4</v>
      </c>
      <c r="H27" s="4">
        <v>4</v>
      </c>
      <c r="I27" s="4">
        <v>5</v>
      </c>
      <c r="J27" s="4">
        <v>3</v>
      </c>
      <c r="K27" s="4">
        <v>4</v>
      </c>
      <c r="L27" s="4">
        <v>5</v>
      </c>
      <c r="M27" s="4">
        <v>5</v>
      </c>
      <c r="N27" s="4">
        <v>4</v>
      </c>
      <c r="O27" s="4">
        <v>4</v>
      </c>
      <c r="P27" s="4">
        <v>4</v>
      </c>
      <c r="Q27" s="4">
        <v>3</v>
      </c>
      <c r="R27" s="4">
        <v>4</v>
      </c>
      <c r="S27" s="4">
        <v>5</v>
      </c>
      <c r="T27" s="4">
        <v>4</v>
      </c>
      <c r="U27" s="4">
        <v>5</v>
      </c>
      <c r="V27" s="4">
        <v>3</v>
      </c>
      <c r="W27" s="4">
        <v>4</v>
      </c>
      <c r="X27" s="4">
        <v>4</v>
      </c>
      <c r="Y27" s="4">
        <v>5</v>
      </c>
      <c r="Z27" s="4">
        <v>3</v>
      </c>
      <c r="AA27" s="4">
        <v>3</v>
      </c>
      <c r="AB27" s="4">
        <v>4</v>
      </c>
      <c r="AC27" s="4">
        <v>3</v>
      </c>
      <c r="AD27" s="4">
        <v>4</v>
      </c>
      <c r="AE27" s="4">
        <v>5</v>
      </c>
      <c r="AF27" s="4">
        <v>4</v>
      </c>
      <c r="AG27" s="4">
        <v>5</v>
      </c>
      <c r="AH27" s="4">
        <v>3</v>
      </c>
      <c r="AI27" s="4">
        <v>5</v>
      </c>
      <c r="AJ27" s="4">
        <v>3</v>
      </c>
      <c r="AL27" s="4">
        <f t="shared" si="0"/>
        <v>11</v>
      </c>
      <c r="AM27" s="4">
        <f t="shared" si="1"/>
        <v>15</v>
      </c>
      <c r="AN27" s="4">
        <f t="shared" si="2"/>
        <v>9</v>
      </c>
      <c r="AO27" s="4">
        <f t="shared" si="3"/>
        <v>0</v>
      </c>
      <c r="AP27" s="4">
        <f t="shared" si="4"/>
        <v>0</v>
      </c>
    </row>
    <row r="28" spans="1:42">
      <c r="A28" s="4" t="s">
        <v>1189</v>
      </c>
      <c r="B28" s="4">
        <v>5</v>
      </c>
      <c r="C28" s="4">
        <v>5</v>
      </c>
      <c r="D28" s="4">
        <v>4</v>
      </c>
      <c r="E28" s="4">
        <v>4</v>
      </c>
      <c r="F28" s="4">
        <v>3</v>
      </c>
      <c r="G28" s="4">
        <v>3</v>
      </c>
      <c r="H28" s="4">
        <v>3</v>
      </c>
      <c r="I28" s="4">
        <v>4</v>
      </c>
      <c r="J28" s="4">
        <v>4</v>
      </c>
      <c r="K28" s="4">
        <v>4</v>
      </c>
      <c r="L28" s="4">
        <v>5</v>
      </c>
      <c r="M28" s="4">
        <v>5</v>
      </c>
      <c r="N28" s="4">
        <v>4</v>
      </c>
      <c r="O28" s="4">
        <v>4</v>
      </c>
      <c r="P28" s="4">
        <v>3</v>
      </c>
      <c r="Q28" s="4">
        <v>3</v>
      </c>
      <c r="R28" s="4">
        <v>5</v>
      </c>
      <c r="S28" s="4">
        <v>5</v>
      </c>
      <c r="T28" s="4">
        <v>4</v>
      </c>
      <c r="U28" s="4">
        <v>4</v>
      </c>
      <c r="V28" s="4">
        <v>3</v>
      </c>
      <c r="W28" s="4">
        <v>4</v>
      </c>
      <c r="X28" s="4">
        <v>3</v>
      </c>
      <c r="Y28" s="4">
        <v>5</v>
      </c>
      <c r="Z28" s="4">
        <v>3</v>
      </c>
      <c r="AA28" s="4">
        <v>4</v>
      </c>
      <c r="AB28" s="4">
        <v>4</v>
      </c>
      <c r="AC28" s="4">
        <v>4</v>
      </c>
      <c r="AD28" s="4">
        <v>4</v>
      </c>
      <c r="AE28" s="4">
        <v>4</v>
      </c>
      <c r="AF28" s="4">
        <v>5</v>
      </c>
      <c r="AG28" s="4">
        <v>5</v>
      </c>
      <c r="AH28" s="4">
        <v>2</v>
      </c>
      <c r="AI28" s="4">
        <v>5</v>
      </c>
      <c r="AJ28" s="4">
        <v>3</v>
      </c>
      <c r="AL28" s="4">
        <f t="shared" si="0"/>
        <v>10</v>
      </c>
      <c r="AM28" s="4">
        <f t="shared" si="1"/>
        <v>15</v>
      </c>
      <c r="AN28" s="4">
        <f t="shared" si="2"/>
        <v>9</v>
      </c>
      <c r="AO28" s="4">
        <f t="shared" si="3"/>
        <v>1</v>
      </c>
      <c r="AP28" s="4">
        <f t="shared" si="4"/>
        <v>0</v>
      </c>
    </row>
    <row r="29" spans="1:42">
      <c r="A29" s="4" t="s">
        <v>1190</v>
      </c>
      <c r="B29" s="4">
        <v>3</v>
      </c>
      <c r="C29" s="4">
        <v>5</v>
      </c>
      <c r="D29" s="4">
        <v>4</v>
      </c>
      <c r="E29" s="4">
        <v>4</v>
      </c>
      <c r="F29" s="4">
        <v>5</v>
      </c>
      <c r="G29" s="4">
        <v>5</v>
      </c>
      <c r="H29" s="4">
        <v>5</v>
      </c>
      <c r="I29" s="4">
        <v>5</v>
      </c>
      <c r="J29" s="4">
        <v>3</v>
      </c>
      <c r="K29" s="4">
        <v>2</v>
      </c>
      <c r="L29" s="4">
        <v>4</v>
      </c>
      <c r="M29" s="4">
        <v>5</v>
      </c>
      <c r="N29" s="4">
        <v>4</v>
      </c>
      <c r="O29" s="4">
        <v>4</v>
      </c>
      <c r="P29" s="4">
        <v>4</v>
      </c>
      <c r="Q29" s="4">
        <v>3</v>
      </c>
      <c r="R29" s="4">
        <v>3</v>
      </c>
      <c r="S29" s="4">
        <v>3</v>
      </c>
      <c r="T29" s="4">
        <v>4</v>
      </c>
      <c r="U29" s="4">
        <v>3</v>
      </c>
      <c r="V29" s="4">
        <v>3</v>
      </c>
      <c r="W29" s="4">
        <v>4</v>
      </c>
      <c r="X29" s="4">
        <v>3</v>
      </c>
      <c r="Y29" s="4">
        <v>5</v>
      </c>
      <c r="Z29" s="4">
        <v>3</v>
      </c>
      <c r="AA29" s="4">
        <v>3</v>
      </c>
      <c r="AB29" s="4">
        <v>4</v>
      </c>
      <c r="AC29" s="4">
        <v>3</v>
      </c>
      <c r="AD29" s="4">
        <v>4</v>
      </c>
      <c r="AE29" s="4">
        <v>4</v>
      </c>
      <c r="AF29" s="4">
        <v>4</v>
      </c>
      <c r="AG29" s="4">
        <v>5</v>
      </c>
      <c r="AH29" s="4">
        <v>2</v>
      </c>
      <c r="AI29" s="4">
        <v>5</v>
      </c>
      <c r="AJ29" s="4">
        <v>3</v>
      </c>
      <c r="AL29" s="4">
        <f t="shared" si="0"/>
        <v>9</v>
      </c>
      <c r="AM29" s="4">
        <f t="shared" si="1"/>
        <v>12</v>
      </c>
      <c r="AN29" s="4">
        <f t="shared" si="2"/>
        <v>12</v>
      </c>
      <c r="AO29" s="4">
        <f t="shared" si="3"/>
        <v>2</v>
      </c>
      <c r="AP29" s="4">
        <f t="shared" si="4"/>
        <v>0</v>
      </c>
    </row>
    <row r="30" spans="1:42">
      <c r="A30" s="4" t="s">
        <v>1191</v>
      </c>
      <c r="B30" s="4">
        <v>3</v>
      </c>
      <c r="C30" s="4">
        <v>3</v>
      </c>
      <c r="D30" s="4">
        <v>5</v>
      </c>
      <c r="E30" s="4">
        <v>4</v>
      </c>
      <c r="F30" s="4">
        <v>5</v>
      </c>
      <c r="G30" s="4">
        <v>5</v>
      </c>
      <c r="H30" s="4">
        <v>5</v>
      </c>
      <c r="I30" s="4">
        <v>5</v>
      </c>
      <c r="J30" s="4">
        <v>4</v>
      </c>
      <c r="K30" s="4">
        <v>5</v>
      </c>
      <c r="L30" s="4">
        <v>4</v>
      </c>
      <c r="M30" s="4">
        <v>4</v>
      </c>
      <c r="N30" s="4">
        <v>4</v>
      </c>
      <c r="O30" s="4">
        <v>4</v>
      </c>
      <c r="P30" s="4">
        <v>4</v>
      </c>
      <c r="Q30" s="4">
        <v>3</v>
      </c>
      <c r="R30" s="4">
        <v>4</v>
      </c>
      <c r="S30" s="4">
        <v>5</v>
      </c>
      <c r="T30" s="4">
        <v>4</v>
      </c>
      <c r="U30" s="4">
        <v>5</v>
      </c>
      <c r="V30" s="4">
        <v>4</v>
      </c>
      <c r="W30" s="4">
        <v>5</v>
      </c>
      <c r="X30" s="4">
        <v>4</v>
      </c>
      <c r="Y30" s="4">
        <v>5</v>
      </c>
      <c r="Z30" s="4">
        <v>3</v>
      </c>
      <c r="AA30" s="4">
        <v>5</v>
      </c>
      <c r="AB30" s="4">
        <v>5</v>
      </c>
      <c r="AC30" s="4">
        <v>4</v>
      </c>
      <c r="AD30" s="4">
        <v>5</v>
      </c>
      <c r="AE30" s="4">
        <v>4</v>
      </c>
      <c r="AF30" s="4">
        <v>5</v>
      </c>
      <c r="AG30" s="4">
        <v>5</v>
      </c>
      <c r="AH30" s="4">
        <v>3</v>
      </c>
      <c r="AI30" s="4">
        <v>5</v>
      </c>
      <c r="AJ30" s="4">
        <v>4</v>
      </c>
      <c r="AL30" s="4">
        <f t="shared" si="0"/>
        <v>16</v>
      </c>
      <c r="AM30" s="4">
        <f t="shared" si="1"/>
        <v>14</v>
      </c>
      <c r="AN30" s="4">
        <f t="shared" si="2"/>
        <v>5</v>
      </c>
      <c r="AO30" s="4">
        <f t="shared" si="3"/>
        <v>0</v>
      </c>
      <c r="AP30" s="4">
        <f t="shared" si="4"/>
        <v>0</v>
      </c>
    </row>
    <row r="31" spans="1:42">
      <c r="A31" s="4" t="s">
        <v>1192</v>
      </c>
      <c r="B31" s="4">
        <v>3</v>
      </c>
      <c r="C31" s="4">
        <v>3</v>
      </c>
      <c r="D31" s="4">
        <v>4</v>
      </c>
      <c r="E31" s="4">
        <v>5</v>
      </c>
      <c r="F31" s="4">
        <v>5</v>
      </c>
      <c r="G31" s="4">
        <v>5</v>
      </c>
      <c r="H31" s="4">
        <v>5</v>
      </c>
      <c r="I31" s="4">
        <v>5</v>
      </c>
      <c r="J31" s="4">
        <v>5</v>
      </c>
      <c r="K31" s="4">
        <v>5</v>
      </c>
      <c r="L31" s="4">
        <v>5</v>
      </c>
      <c r="M31" s="4">
        <v>5</v>
      </c>
      <c r="N31" s="4">
        <v>4</v>
      </c>
      <c r="O31" s="4">
        <v>5</v>
      </c>
      <c r="P31" s="4">
        <v>4</v>
      </c>
      <c r="Q31" s="4">
        <v>3</v>
      </c>
      <c r="R31" s="4">
        <v>5</v>
      </c>
      <c r="S31" s="4">
        <v>5</v>
      </c>
      <c r="T31" s="4">
        <v>4</v>
      </c>
      <c r="U31" s="4">
        <v>5</v>
      </c>
      <c r="V31" s="4">
        <v>5</v>
      </c>
      <c r="W31" s="4">
        <v>5</v>
      </c>
      <c r="X31" s="4">
        <v>3</v>
      </c>
      <c r="Y31" s="4">
        <v>5</v>
      </c>
      <c r="Z31" s="4">
        <v>3</v>
      </c>
      <c r="AA31" s="4">
        <v>5</v>
      </c>
      <c r="AB31" s="4">
        <v>5</v>
      </c>
      <c r="AC31" s="4">
        <v>4</v>
      </c>
      <c r="AD31" s="4">
        <v>5</v>
      </c>
      <c r="AE31" s="4">
        <v>4</v>
      </c>
      <c r="AF31" s="4">
        <v>5</v>
      </c>
      <c r="AG31" s="4">
        <v>5</v>
      </c>
      <c r="AH31" s="4">
        <v>3</v>
      </c>
      <c r="AI31" s="4">
        <v>5</v>
      </c>
      <c r="AJ31" s="4">
        <v>4</v>
      </c>
      <c r="AL31" s="4">
        <f t="shared" si="0"/>
        <v>22</v>
      </c>
      <c r="AM31" s="4">
        <f t="shared" si="1"/>
        <v>7</v>
      </c>
      <c r="AN31" s="4">
        <f t="shared" si="2"/>
        <v>6</v>
      </c>
      <c r="AO31" s="4">
        <f t="shared" si="3"/>
        <v>0</v>
      </c>
      <c r="AP31" s="4">
        <f t="shared" si="4"/>
        <v>0</v>
      </c>
    </row>
    <row r="32" spans="1:42">
      <c r="A32" s="4" t="s">
        <v>1193</v>
      </c>
      <c r="B32" s="4">
        <v>3</v>
      </c>
      <c r="C32" s="4">
        <v>4</v>
      </c>
      <c r="D32" s="4">
        <v>3</v>
      </c>
      <c r="E32" s="4">
        <v>4</v>
      </c>
      <c r="F32" s="4">
        <v>4</v>
      </c>
      <c r="G32" s="4">
        <v>4</v>
      </c>
      <c r="H32" s="4">
        <v>4</v>
      </c>
      <c r="I32" s="4">
        <v>4</v>
      </c>
      <c r="J32" s="4">
        <v>4</v>
      </c>
      <c r="K32" s="4">
        <v>4</v>
      </c>
      <c r="L32" s="4">
        <v>4</v>
      </c>
      <c r="M32" s="4">
        <v>5</v>
      </c>
      <c r="N32" s="4">
        <v>4</v>
      </c>
      <c r="O32" s="4">
        <v>3</v>
      </c>
      <c r="P32" s="4">
        <v>4</v>
      </c>
      <c r="Q32" s="4">
        <v>3</v>
      </c>
      <c r="R32" s="4">
        <v>4</v>
      </c>
      <c r="S32" s="4">
        <v>4</v>
      </c>
      <c r="T32" s="4">
        <v>4</v>
      </c>
      <c r="U32" s="4">
        <v>5</v>
      </c>
      <c r="V32" s="4">
        <v>2</v>
      </c>
      <c r="W32" s="4">
        <v>4</v>
      </c>
      <c r="X32" s="4">
        <v>3</v>
      </c>
      <c r="Y32" s="4">
        <v>4</v>
      </c>
      <c r="Z32" s="4">
        <v>3</v>
      </c>
      <c r="AA32" s="4">
        <v>4</v>
      </c>
      <c r="AB32" s="4">
        <v>3</v>
      </c>
      <c r="AC32" s="4">
        <v>4</v>
      </c>
      <c r="AD32" s="4">
        <v>3</v>
      </c>
      <c r="AE32" s="4">
        <v>4</v>
      </c>
      <c r="AF32" s="4">
        <v>5</v>
      </c>
      <c r="AG32" s="4">
        <v>4</v>
      </c>
      <c r="AH32" s="4">
        <v>4</v>
      </c>
      <c r="AI32" s="4">
        <v>3</v>
      </c>
      <c r="AJ32" s="4">
        <v>3</v>
      </c>
      <c r="AL32" s="4">
        <f t="shared" si="0"/>
        <v>3</v>
      </c>
      <c r="AM32" s="4">
        <f t="shared" si="1"/>
        <v>21</v>
      </c>
      <c r="AN32" s="4">
        <f t="shared" si="2"/>
        <v>10</v>
      </c>
      <c r="AO32" s="4">
        <f t="shared" si="3"/>
        <v>1</v>
      </c>
      <c r="AP32" s="4">
        <f t="shared" si="4"/>
        <v>0</v>
      </c>
    </row>
    <row r="33" spans="1:42">
      <c r="A33" s="4" t="s">
        <v>1194</v>
      </c>
      <c r="B33" s="4">
        <v>3</v>
      </c>
      <c r="C33" s="4">
        <v>4</v>
      </c>
      <c r="D33" s="4">
        <v>4</v>
      </c>
      <c r="E33" s="4">
        <v>5</v>
      </c>
      <c r="F33" s="4">
        <v>4</v>
      </c>
      <c r="G33" s="4">
        <v>3</v>
      </c>
      <c r="H33" s="4">
        <v>3</v>
      </c>
      <c r="I33" s="4">
        <v>4</v>
      </c>
      <c r="J33" s="4">
        <v>3</v>
      </c>
      <c r="K33" s="4">
        <v>4</v>
      </c>
      <c r="L33" s="4">
        <v>5</v>
      </c>
      <c r="M33" s="4">
        <v>4</v>
      </c>
      <c r="N33" s="4">
        <v>4</v>
      </c>
      <c r="O33" s="4">
        <v>2</v>
      </c>
      <c r="P33" s="4">
        <v>4</v>
      </c>
      <c r="Q33" s="4">
        <v>3</v>
      </c>
      <c r="R33" s="4">
        <v>3</v>
      </c>
      <c r="S33" s="4">
        <v>4</v>
      </c>
      <c r="T33" s="4">
        <v>4</v>
      </c>
      <c r="U33" s="4">
        <v>5</v>
      </c>
      <c r="V33" s="4">
        <v>2</v>
      </c>
      <c r="W33" s="4">
        <v>4</v>
      </c>
      <c r="X33" s="4">
        <v>3</v>
      </c>
      <c r="Y33" s="4">
        <v>4</v>
      </c>
      <c r="Z33" s="4">
        <v>3</v>
      </c>
      <c r="AA33" s="4">
        <v>3</v>
      </c>
      <c r="AB33" s="4">
        <v>3</v>
      </c>
      <c r="AC33" s="4">
        <v>4</v>
      </c>
      <c r="AD33" s="4">
        <v>3</v>
      </c>
      <c r="AE33" s="4">
        <v>5</v>
      </c>
      <c r="AF33" s="4">
        <v>5</v>
      </c>
      <c r="AG33" s="4">
        <v>5</v>
      </c>
      <c r="AH33" s="4">
        <v>4</v>
      </c>
      <c r="AI33" s="4">
        <v>4</v>
      </c>
      <c r="AJ33" s="4">
        <v>3</v>
      </c>
      <c r="AL33" s="4">
        <f t="shared" ref="AL33:AL64" si="5">COUNTIF(B33:AJ33,"5")</f>
        <v>6</v>
      </c>
      <c r="AM33" s="4">
        <f t="shared" ref="AM33:AM64" si="6">COUNTIF(B33:AJ33,"4")</f>
        <v>15</v>
      </c>
      <c r="AN33" s="4">
        <f t="shared" ref="AN33:AN64" si="7">COUNTIF(B33:AJ33,"3")</f>
        <v>12</v>
      </c>
      <c r="AO33" s="4">
        <f t="shared" ref="AO33:AO64" si="8">COUNTIF(B33:AJ33,"2")</f>
        <v>2</v>
      </c>
      <c r="AP33" s="4">
        <f t="shared" ref="AP33:AP64" si="9">COUNTIF(B33:AJ33,"1")</f>
        <v>0</v>
      </c>
    </row>
    <row r="34" spans="1:42">
      <c r="A34" s="4" t="s">
        <v>1195</v>
      </c>
      <c r="B34" s="4">
        <v>3</v>
      </c>
      <c r="C34" s="4">
        <v>4</v>
      </c>
      <c r="D34" s="4">
        <v>4</v>
      </c>
      <c r="E34" s="4">
        <v>5</v>
      </c>
      <c r="F34" s="4">
        <v>4</v>
      </c>
      <c r="G34" s="4">
        <v>4</v>
      </c>
      <c r="H34" s="4">
        <v>4</v>
      </c>
      <c r="I34" s="4">
        <v>4</v>
      </c>
      <c r="J34" s="4">
        <v>3</v>
      </c>
      <c r="K34" s="4">
        <v>4</v>
      </c>
      <c r="L34" s="4">
        <v>5</v>
      </c>
      <c r="M34" s="4">
        <v>5</v>
      </c>
      <c r="N34" s="4">
        <v>4</v>
      </c>
      <c r="O34" s="4">
        <v>3</v>
      </c>
      <c r="P34" s="4">
        <v>4</v>
      </c>
      <c r="Q34" s="4">
        <v>3</v>
      </c>
      <c r="R34" s="4">
        <v>4</v>
      </c>
      <c r="S34" s="4">
        <v>4</v>
      </c>
      <c r="T34" s="4">
        <v>4</v>
      </c>
      <c r="U34" s="4">
        <v>4</v>
      </c>
      <c r="V34" s="4">
        <v>3</v>
      </c>
      <c r="W34" s="4">
        <v>4</v>
      </c>
      <c r="X34" s="4">
        <v>3</v>
      </c>
      <c r="Y34" s="4">
        <v>4</v>
      </c>
      <c r="Z34" s="4">
        <v>4</v>
      </c>
      <c r="AA34" s="4">
        <v>4</v>
      </c>
      <c r="AB34" s="4">
        <v>4</v>
      </c>
      <c r="AC34" s="4">
        <v>4</v>
      </c>
      <c r="AD34" s="4">
        <v>4</v>
      </c>
      <c r="AE34" s="4">
        <v>5</v>
      </c>
      <c r="AF34" s="4">
        <v>5</v>
      </c>
      <c r="AG34" s="4">
        <v>5</v>
      </c>
      <c r="AH34" s="4">
        <v>3</v>
      </c>
      <c r="AI34" s="4">
        <v>5</v>
      </c>
      <c r="AJ34" s="4">
        <v>3</v>
      </c>
      <c r="AL34" s="4">
        <f t="shared" si="5"/>
        <v>7</v>
      </c>
      <c r="AM34" s="4">
        <f t="shared" si="6"/>
        <v>20</v>
      </c>
      <c r="AN34" s="4">
        <f t="shared" si="7"/>
        <v>8</v>
      </c>
      <c r="AO34" s="4">
        <f t="shared" si="8"/>
        <v>0</v>
      </c>
      <c r="AP34" s="4">
        <f t="shared" si="9"/>
        <v>0</v>
      </c>
    </row>
    <row r="35" spans="1:42">
      <c r="A35" s="4" t="s">
        <v>1196</v>
      </c>
      <c r="B35" s="4">
        <v>4</v>
      </c>
      <c r="C35" s="4">
        <v>4</v>
      </c>
      <c r="D35" s="4">
        <v>4</v>
      </c>
      <c r="E35" s="4">
        <v>5</v>
      </c>
      <c r="F35" s="4">
        <v>5</v>
      </c>
      <c r="G35" s="4">
        <v>5</v>
      </c>
      <c r="H35" s="4">
        <v>5</v>
      </c>
      <c r="I35" s="4">
        <v>5</v>
      </c>
      <c r="J35" s="4">
        <v>4</v>
      </c>
      <c r="K35" s="4">
        <v>5</v>
      </c>
      <c r="L35" s="4">
        <v>5</v>
      </c>
      <c r="M35" s="4">
        <v>5</v>
      </c>
      <c r="N35" s="4">
        <v>4</v>
      </c>
      <c r="O35" s="4">
        <v>4</v>
      </c>
      <c r="P35" s="4">
        <v>4</v>
      </c>
      <c r="Q35" s="4">
        <v>3</v>
      </c>
      <c r="R35" s="4">
        <v>5</v>
      </c>
      <c r="S35" s="4">
        <v>5</v>
      </c>
      <c r="T35" s="4">
        <v>4</v>
      </c>
      <c r="U35" s="4">
        <v>5</v>
      </c>
      <c r="V35" s="4">
        <v>5</v>
      </c>
      <c r="W35" s="4">
        <v>5</v>
      </c>
      <c r="X35" s="4">
        <v>4</v>
      </c>
      <c r="Y35" s="4">
        <v>4</v>
      </c>
      <c r="Z35" s="4">
        <v>4</v>
      </c>
      <c r="AA35" s="4">
        <v>4</v>
      </c>
      <c r="AB35" s="4">
        <v>4</v>
      </c>
      <c r="AC35" s="4">
        <v>4</v>
      </c>
      <c r="AD35" s="4">
        <v>4</v>
      </c>
      <c r="AE35" s="4">
        <v>5</v>
      </c>
      <c r="AF35" s="4">
        <v>5</v>
      </c>
      <c r="AG35" s="4">
        <v>5</v>
      </c>
      <c r="AH35" s="4">
        <v>4</v>
      </c>
      <c r="AI35" s="4">
        <v>5</v>
      </c>
      <c r="AJ35" s="4">
        <v>4</v>
      </c>
      <c r="AL35" s="4">
        <f t="shared" si="5"/>
        <v>17</v>
      </c>
      <c r="AM35" s="4">
        <f t="shared" si="6"/>
        <v>17</v>
      </c>
      <c r="AN35" s="4">
        <f t="shared" si="7"/>
        <v>1</v>
      </c>
      <c r="AO35" s="4">
        <f t="shared" si="8"/>
        <v>0</v>
      </c>
      <c r="AP35" s="4">
        <f t="shared" si="9"/>
        <v>0</v>
      </c>
    </row>
    <row r="36" spans="1:42">
      <c r="A36" s="4" t="s">
        <v>1197</v>
      </c>
      <c r="B36" s="4">
        <v>4</v>
      </c>
      <c r="C36" s="4">
        <v>4</v>
      </c>
      <c r="D36" s="4">
        <v>4</v>
      </c>
      <c r="E36" s="4">
        <v>5</v>
      </c>
      <c r="F36" s="4">
        <v>3</v>
      </c>
      <c r="G36" s="4">
        <v>3</v>
      </c>
      <c r="H36" s="4">
        <v>3</v>
      </c>
      <c r="I36" s="4">
        <v>4</v>
      </c>
      <c r="J36" s="4">
        <v>4</v>
      </c>
      <c r="K36" s="4">
        <v>5</v>
      </c>
      <c r="L36" s="4">
        <v>5</v>
      </c>
      <c r="M36" s="4">
        <v>5</v>
      </c>
      <c r="N36" s="4">
        <v>4</v>
      </c>
      <c r="O36" s="4">
        <v>4</v>
      </c>
      <c r="P36" s="4">
        <v>4</v>
      </c>
      <c r="Q36" s="4">
        <v>3</v>
      </c>
      <c r="R36" s="4">
        <v>5</v>
      </c>
      <c r="S36" s="4">
        <v>5</v>
      </c>
      <c r="T36" s="4">
        <v>4</v>
      </c>
      <c r="U36" s="4">
        <v>4</v>
      </c>
      <c r="V36" s="4">
        <v>5</v>
      </c>
      <c r="W36" s="4">
        <v>4</v>
      </c>
      <c r="X36" s="4">
        <v>4</v>
      </c>
      <c r="Y36" s="4">
        <v>5</v>
      </c>
      <c r="Z36" s="4">
        <v>4</v>
      </c>
      <c r="AA36" s="4">
        <v>5</v>
      </c>
      <c r="AB36" s="4">
        <v>4</v>
      </c>
      <c r="AC36" s="4">
        <v>4</v>
      </c>
      <c r="AD36" s="4">
        <v>4</v>
      </c>
      <c r="AE36" s="4">
        <v>5</v>
      </c>
      <c r="AF36" s="4">
        <v>5</v>
      </c>
      <c r="AG36" s="4">
        <v>5</v>
      </c>
      <c r="AH36" s="4">
        <v>3</v>
      </c>
      <c r="AI36" s="4">
        <v>4</v>
      </c>
      <c r="AJ36" s="4">
        <v>5</v>
      </c>
      <c r="AL36" s="4">
        <f t="shared" si="5"/>
        <v>13</v>
      </c>
      <c r="AM36" s="4">
        <f t="shared" si="6"/>
        <v>17</v>
      </c>
      <c r="AN36" s="4">
        <f t="shared" si="7"/>
        <v>5</v>
      </c>
      <c r="AO36" s="4">
        <f t="shared" si="8"/>
        <v>0</v>
      </c>
      <c r="AP36" s="4">
        <f t="shared" si="9"/>
        <v>0</v>
      </c>
    </row>
    <row r="37" spans="1:42">
      <c r="A37" s="4" t="s">
        <v>1198</v>
      </c>
      <c r="B37" s="4">
        <v>4</v>
      </c>
      <c r="C37" s="4">
        <v>4</v>
      </c>
      <c r="D37" s="4">
        <v>4</v>
      </c>
      <c r="E37" s="4">
        <v>5</v>
      </c>
      <c r="F37" s="4">
        <v>5</v>
      </c>
      <c r="G37" s="4">
        <v>5</v>
      </c>
      <c r="H37" s="4">
        <v>5</v>
      </c>
      <c r="I37" s="4">
        <v>3</v>
      </c>
      <c r="J37" s="4">
        <v>5</v>
      </c>
      <c r="K37" s="4">
        <v>5</v>
      </c>
      <c r="L37" s="4">
        <v>5</v>
      </c>
      <c r="M37" s="4">
        <v>4</v>
      </c>
      <c r="N37" s="4">
        <v>4</v>
      </c>
      <c r="O37" s="4">
        <v>4</v>
      </c>
      <c r="P37" s="4">
        <v>4</v>
      </c>
      <c r="Q37" s="4">
        <v>3</v>
      </c>
      <c r="R37" s="4">
        <v>5</v>
      </c>
      <c r="S37" s="4">
        <v>5</v>
      </c>
      <c r="T37" s="4">
        <v>4</v>
      </c>
      <c r="U37" s="4">
        <v>4</v>
      </c>
      <c r="V37" s="4">
        <v>5</v>
      </c>
      <c r="W37" s="4">
        <v>4</v>
      </c>
      <c r="X37" s="4">
        <v>3</v>
      </c>
      <c r="Y37" s="4">
        <v>5</v>
      </c>
      <c r="Z37" s="4">
        <v>4</v>
      </c>
      <c r="AA37" s="4">
        <v>5</v>
      </c>
      <c r="AB37" s="4">
        <v>4</v>
      </c>
      <c r="AC37" s="4">
        <v>3</v>
      </c>
      <c r="AD37" s="4">
        <v>4</v>
      </c>
      <c r="AE37" s="4">
        <v>5</v>
      </c>
      <c r="AF37" s="4">
        <v>5</v>
      </c>
      <c r="AG37" s="4">
        <v>5</v>
      </c>
      <c r="AH37" s="4">
        <v>3</v>
      </c>
      <c r="AI37" s="4">
        <v>5</v>
      </c>
      <c r="AJ37" s="4">
        <v>5</v>
      </c>
      <c r="AL37" s="4">
        <f t="shared" si="5"/>
        <v>17</v>
      </c>
      <c r="AM37" s="4">
        <f t="shared" si="6"/>
        <v>13</v>
      </c>
      <c r="AN37" s="4">
        <f t="shared" si="7"/>
        <v>5</v>
      </c>
      <c r="AO37" s="4">
        <f t="shared" si="8"/>
        <v>0</v>
      </c>
      <c r="AP37" s="4">
        <f t="shared" si="9"/>
        <v>0</v>
      </c>
    </row>
    <row r="38" spans="1:42">
      <c r="A38" s="4" t="s">
        <v>1199</v>
      </c>
      <c r="B38" s="4">
        <v>4</v>
      </c>
      <c r="C38" s="4">
        <v>4</v>
      </c>
      <c r="D38" s="4">
        <v>4</v>
      </c>
      <c r="E38" s="4">
        <v>5</v>
      </c>
      <c r="F38" s="4">
        <v>5</v>
      </c>
      <c r="G38" s="4">
        <v>5</v>
      </c>
      <c r="H38" s="4">
        <v>5</v>
      </c>
      <c r="I38" s="4">
        <v>5</v>
      </c>
      <c r="J38" s="4">
        <v>5</v>
      </c>
      <c r="K38" s="4">
        <v>5</v>
      </c>
      <c r="L38" s="4">
        <v>5</v>
      </c>
      <c r="M38" s="4">
        <v>4</v>
      </c>
      <c r="N38" s="4">
        <v>4</v>
      </c>
      <c r="O38" s="4">
        <v>4</v>
      </c>
      <c r="P38" s="4">
        <v>4</v>
      </c>
      <c r="Q38" s="4">
        <v>3</v>
      </c>
      <c r="R38" s="4">
        <v>4</v>
      </c>
      <c r="S38" s="4">
        <v>5</v>
      </c>
      <c r="T38" s="4">
        <v>4</v>
      </c>
      <c r="U38" s="4">
        <v>5</v>
      </c>
      <c r="V38" s="4">
        <v>5</v>
      </c>
      <c r="W38" s="4">
        <v>4</v>
      </c>
      <c r="X38" s="4">
        <v>4</v>
      </c>
      <c r="Y38" s="4">
        <v>5</v>
      </c>
      <c r="Z38" s="4">
        <v>4</v>
      </c>
      <c r="AA38" s="4">
        <v>4</v>
      </c>
      <c r="AB38" s="4">
        <v>5</v>
      </c>
      <c r="AC38" s="4">
        <v>4</v>
      </c>
      <c r="AD38" s="4">
        <v>5</v>
      </c>
      <c r="AE38" s="4">
        <v>5</v>
      </c>
      <c r="AF38" s="4">
        <v>5</v>
      </c>
      <c r="AG38" s="4">
        <v>5</v>
      </c>
      <c r="AH38" s="4">
        <v>3</v>
      </c>
      <c r="AI38" s="4">
        <v>5</v>
      </c>
      <c r="AJ38" s="4">
        <v>5</v>
      </c>
      <c r="AL38" s="4">
        <f t="shared" si="5"/>
        <v>19</v>
      </c>
      <c r="AM38" s="4">
        <f t="shared" si="6"/>
        <v>14</v>
      </c>
      <c r="AN38" s="4">
        <f t="shared" si="7"/>
        <v>2</v>
      </c>
      <c r="AO38" s="4">
        <f t="shared" si="8"/>
        <v>0</v>
      </c>
      <c r="AP38" s="4">
        <f t="shared" si="9"/>
        <v>0</v>
      </c>
    </row>
    <row r="39" spans="1:42">
      <c r="A39" s="4" t="s">
        <v>1200</v>
      </c>
      <c r="B39" s="4">
        <v>5</v>
      </c>
      <c r="C39" s="4">
        <v>5</v>
      </c>
      <c r="D39" s="4">
        <v>3</v>
      </c>
      <c r="E39" s="4">
        <v>5</v>
      </c>
      <c r="F39" s="4">
        <v>3</v>
      </c>
      <c r="G39" s="4">
        <v>3</v>
      </c>
      <c r="H39" s="4">
        <v>3</v>
      </c>
      <c r="I39" s="4">
        <v>5</v>
      </c>
      <c r="J39" s="4">
        <v>5</v>
      </c>
      <c r="K39" s="4">
        <v>5</v>
      </c>
      <c r="L39" s="4">
        <v>5</v>
      </c>
      <c r="M39" s="4">
        <v>4</v>
      </c>
      <c r="N39" s="4">
        <v>4</v>
      </c>
      <c r="O39" s="4">
        <v>4</v>
      </c>
      <c r="P39" s="4">
        <v>4</v>
      </c>
      <c r="Q39" s="4">
        <v>3</v>
      </c>
      <c r="R39" s="4">
        <v>4</v>
      </c>
      <c r="S39" s="4">
        <v>5</v>
      </c>
      <c r="T39" s="4">
        <v>4</v>
      </c>
      <c r="U39" s="4">
        <v>4</v>
      </c>
      <c r="V39" s="4">
        <v>5</v>
      </c>
      <c r="W39" s="4">
        <v>4</v>
      </c>
      <c r="X39" s="4">
        <v>4</v>
      </c>
      <c r="Y39" s="4">
        <v>5</v>
      </c>
      <c r="Z39" s="4">
        <v>4</v>
      </c>
      <c r="AA39" s="4">
        <v>3</v>
      </c>
      <c r="AB39" s="4">
        <v>5</v>
      </c>
      <c r="AC39" s="4">
        <v>4</v>
      </c>
      <c r="AD39" s="4">
        <v>5</v>
      </c>
      <c r="AE39" s="4">
        <v>5</v>
      </c>
      <c r="AF39" s="4">
        <v>5</v>
      </c>
      <c r="AG39" s="4">
        <v>5</v>
      </c>
      <c r="AH39" s="4">
        <v>3</v>
      </c>
      <c r="AI39" s="4">
        <v>5</v>
      </c>
      <c r="AJ39" s="4">
        <v>4</v>
      </c>
      <c r="AL39" s="4">
        <f t="shared" si="5"/>
        <v>16</v>
      </c>
      <c r="AM39" s="4">
        <f t="shared" si="6"/>
        <v>12</v>
      </c>
      <c r="AN39" s="4">
        <f t="shared" si="7"/>
        <v>7</v>
      </c>
      <c r="AO39" s="4">
        <f t="shared" si="8"/>
        <v>0</v>
      </c>
      <c r="AP39" s="4">
        <f t="shared" si="9"/>
        <v>0</v>
      </c>
    </row>
    <row r="40" spans="1:42">
      <c r="A40" s="4" t="s">
        <v>1201</v>
      </c>
      <c r="B40" s="4">
        <v>5</v>
      </c>
      <c r="C40" s="4">
        <v>5</v>
      </c>
      <c r="D40" s="4">
        <v>3</v>
      </c>
      <c r="E40" s="4">
        <v>5</v>
      </c>
      <c r="F40" s="4">
        <v>4</v>
      </c>
      <c r="G40" s="4">
        <v>5</v>
      </c>
      <c r="H40" s="4">
        <v>5</v>
      </c>
      <c r="I40" s="4">
        <v>4</v>
      </c>
      <c r="J40" s="4">
        <v>5</v>
      </c>
      <c r="K40" s="4">
        <v>5</v>
      </c>
      <c r="L40" s="4">
        <v>5</v>
      </c>
      <c r="M40" s="4">
        <v>5</v>
      </c>
      <c r="N40" s="4">
        <v>4</v>
      </c>
      <c r="O40" s="4">
        <v>3</v>
      </c>
      <c r="P40" s="4">
        <v>4</v>
      </c>
      <c r="Q40" s="4">
        <v>3</v>
      </c>
      <c r="R40" s="4">
        <v>4</v>
      </c>
      <c r="S40" s="4">
        <v>5</v>
      </c>
      <c r="T40" s="4">
        <v>4</v>
      </c>
      <c r="U40" s="4">
        <v>4</v>
      </c>
      <c r="V40" s="4">
        <v>5</v>
      </c>
      <c r="W40" s="4">
        <v>4</v>
      </c>
      <c r="X40" s="4">
        <v>4</v>
      </c>
      <c r="Y40" s="4">
        <v>4</v>
      </c>
      <c r="Z40" s="4">
        <v>4</v>
      </c>
      <c r="AA40" s="4">
        <v>4</v>
      </c>
      <c r="AB40" s="4">
        <v>5</v>
      </c>
      <c r="AC40" s="4">
        <v>4</v>
      </c>
      <c r="AD40" s="4">
        <v>5</v>
      </c>
      <c r="AE40" s="4">
        <v>5</v>
      </c>
      <c r="AF40" s="4">
        <v>5</v>
      </c>
      <c r="AG40" s="4">
        <v>5</v>
      </c>
      <c r="AH40" s="4">
        <v>1</v>
      </c>
      <c r="AI40" s="4">
        <v>3</v>
      </c>
      <c r="AJ40" s="4">
        <v>5</v>
      </c>
      <c r="AL40" s="4">
        <f t="shared" si="5"/>
        <v>17</v>
      </c>
      <c r="AM40" s="4">
        <f t="shared" si="6"/>
        <v>13</v>
      </c>
      <c r="AN40" s="4">
        <f t="shared" si="7"/>
        <v>4</v>
      </c>
      <c r="AO40" s="4">
        <f t="shared" si="8"/>
        <v>0</v>
      </c>
      <c r="AP40" s="4">
        <f t="shared" si="9"/>
        <v>1</v>
      </c>
    </row>
    <row r="41" spans="1:42">
      <c r="A41" s="4" t="s">
        <v>1202</v>
      </c>
      <c r="B41" s="4">
        <v>5</v>
      </c>
      <c r="C41" s="4">
        <v>5</v>
      </c>
      <c r="D41" s="4">
        <v>3</v>
      </c>
      <c r="E41" s="4">
        <v>5</v>
      </c>
      <c r="F41" s="4">
        <v>4</v>
      </c>
      <c r="G41" s="4">
        <v>4</v>
      </c>
      <c r="H41" s="4">
        <v>4</v>
      </c>
      <c r="I41" s="4">
        <v>5</v>
      </c>
      <c r="J41" s="4">
        <v>4</v>
      </c>
      <c r="K41" s="4">
        <v>5</v>
      </c>
      <c r="L41" s="4">
        <v>5</v>
      </c>
      <c r="M41" s="4">
        <v>5</v>
      </c>
      <c r="N41" s="4">
        <v>4</v>
      </c>
      <c r="O41" s="4">
        <v>3</v>
      </c>
      <c r="P41" s="4">
        <v>3</v>
      </c>
      <c r="Q41" s="4">
        <v>3</v>
      </c>
      <c r="R41" s="4">
        <v>5</v>
      </c>
      <c r="S41" s="4">
        <v>5</v>
      </c>
      <c r="T41" s="4">
        <v>4</v>
      </c>
      <c r="U41" s="4">
        <v>4</v>
      </c>
      <c r="V41" s="4">
        <v>4</v>
      </c>
      <c r="W41" s="4">
        <v>5</v>
      </c>
      <c r="X41" s="4">
        <v>4</v>
      </c>
      <c r="Y41" s="4">
        <v>4</v>
      </c>
      <c r="Z41" s="4">
        <v>4</v>
      </c>
      <c r="AA41" s="4">
        <v>4</v>
      </c>
      <c r="AB41" s="4">
        <v>3</v>
      </c>
      <c r="AC41" s="4">
        <v>4</v>
      </c>
      <c r="AD41" s="4">
        <v>3</v>
      </c>
      <c r="AE41" s="4">
        <v>4</v>
      </c>
      <c r="AF41" s="4">
        <v>5</v>
      </c>
      <c r="AG41" s="4">
        <v>5</v>
      </c>
      <c r="AH41" s="4">
        <v>4</v>
      </c>
      <c r="AI41" s="4">
        <v>5</v>
      </c>
      <c r="AJ41" s="4">
        <v>3</v>
      </c>
      <c r="AL41" s="4">
        <f t="shared" si="5"/>
        <v>13</v>
      </c>
      <c r="AM41" s="4">
        <f t="shared" si="6"/>
        <v>15</v>
      </c>
      <c r="AN41" s="4">
        <f t="shared" si="7"/>
        <v>7</v>
      </c>
      <c r="AO41" s="4">
        <f t="shared" si="8"/>
        <v>0</v>
      </c>
      <c r="AP41" s="4">
        <f t="shared" si="9"/>
        <v>0</v>
      </c>
    </row>
    <row r="42" spans="1:42">
      <c r="A42" s="4" t="s">
        <v>1203</v>
      </c>
      <c r="B42" s="4">
        <v>5</v>
      </c>
      <c r="C42" s="4">
        <v>5</v>
      </c>
      <c r="D42" s="4">
        <v>4</v>
      </c>
      <c r="E42" s="4">
        <v>5</v>
      </c>
      <c r="F42" s="4">
        <v>4</v>
      </c>
      <c r="G42" s="4">
        <v>4</v>
      </c>
      <c r="H42" s="4">
        <v>4</v>
      </c>
      <c r="I42" s="4">
        <v>5</v>
      </c>
      <c r="J42" s="4">
        <v>5</v>
      </c>
      <c r="K42" s="4">
        <v>4</v>
      </c>
      <c r="L42" s="4">
        <v>5</v>
      </c>
      <c r="M42" s="4">
        <v>4</v>
      </c>
      <c r="N42" s="4">
        <v>4</v>
      </c>
      <c r="O42" s="4">
        <v>4</v>
      </c>
      <c r="P42" s="4">
        <v>4</v>
      </c>
      <c r="Q42" s="4">
        <v>3</v>
      </c>
      <c r="R42" s="4">
        <v>5</v>
      </c>
      <c r="S42" s="4">
        <v>5</v>
      </c>
      <c r="T42" s="4">
        <v>4</v>
      </c>
      <c r="U42" s="4">
        <v>5</v>
      </c>
      <c r="V42" s="4">
        <v>4</v>
      </c>
      <c r="W42" s="4">
        <v>5</v>
      </c>
      <c r="X42" s="4">
        <v>3</v>
      </c>
      <c r="Y42" s="4">
        <v>5</v>
      </c>
      <c r="Z42" s="4">
        <v>4</v>
      </c>
      <c r="AA42" s="4">
        <v>5</v>
      </c>
      <c r="AB42" s="4">
        <v>4</v>
      </c>
      <c r="AC42" s="4">
        <v>4</v>
      </c>
      <c r="AD42" s="4">
        <v>4</v>
      </c>
      <c r="AE42" s="4">
        <v>5</v>
      </c>
      <c r="AF42" s="4">
        <v>5</v>
      </c>
      <c r="AG42" s="4">
        <v>5</v>
      </c>
      <c r="AH42" s="4">
        <v>4</v>
      </c>
      <c r="AI42" s="4">
        <v>5</v>
      </c>
      <c r="AJ42" s="4">
        <v>3</v>
      </c>
      <c r="AL42" s="4">
        <f t="shared" si="5"/>
        <v>16</v>
      </c>
      <c r="AM42" s="4">
        <f t="shared" si="6"/>
        <v>16</v>
      </c>
      <c r="AN42" s="4">
        <f t="shared" si="7"/>
        <v>3</v>
      </c>
      <c r="AO42" s="4">
        <f t="shared" si="8"/>
        <v>0</v>
      </c>
      <c r="AP42" s="4">
        <f t="shared" si="9"/>
        <v>0</v>
      </c>
    </row>
    <row r="43" spans="1:42">
      <c r="A43" s="4" t="s">
        <v>1204</v>
      </c>
      <c r="B43" s="4">
        <v>4</v>
      </c>
      <c r="C43" s="4">
        <v>4</v>
      </c>
      <c r="D43" s="4">
        <v>4</v>
      </c>
      <c r="E43" s="4">
        <v>5</v>
      </c>
      <c r="F43" s="4">
        <v>3</v>
      </c>
      <c r="G43" s="4">
        <v>3</v>
      </c>
      <c r="H43" s="4">
        <v>3</v>
      </c>
      <c r="I43" s="4">
        <v>5</v>
      </c>
      <c r="J43" s="4">
        <v>4</v>
      </c>
      <c r="K43" s="4">
        <v>4</v>
      </c>
      <c r="L43" s="4">
        <v>5</v>
      </c>
      <c r="M43" s="4">
        <v>5</v>
      </c>
      <c r="N43" s="4">
        <v>4</v>
      </c>
      <c r="O43" s="4">
        <v>3</v>
      </c>
      <c r="P43" s="4">
        <v>3</v>
      </c>
      <c r="Q43" s="4">
        <v>3</v>
      </c>
      <c r="R43" s="4">
        <v>5</v>
      </c>
      <c r="S43" s="4">
        <v>5</v>
      </c>
      <c r="T43" s="4">
        <v>4</v>
      </c>
      <c r="U43" s="4">
        <v>4</v>
      </c>
      <c r="V43" s="4">
        <v>5</v>
      </c>
      <c r="W43" s="4">
        <v>5</v>
      </c>
      <c r="X43" s="4">
        <v>3</v>
      </c>
      <c r="Y43" s="4">
        <v>5</v>
      </c>
      <c r="Z43" s="4">
        <v>4</v>
      </c>
      <c r="AA43" s="4">
        <v>5</v>
      </c>
      <c r="AB43" s="4">
        <v>3</v>
      </c>
      <c r="AC43" s="4">
        <v>4</v>
      </c>
      <c r="AD43" s="4">
        <v>3</v>
      </c>
      <c r="AE43" s="4">
        <v>5</v>
      </c>
      <c r="AF43" s="4">
        <v>5</v>
      </c>
      <c r="AG43" s="4">
        <v>5</v>
      </c>
      <c r="AH43" s="4">
        <v>4</v>
      </c>
      <c r="AI43" s="4">
        <v>4</v>
      </c>
      <c r="AJ43" s="4">
        <v>3</v>
      </c>
      <c r="AL43" s="4">
        <f t="shared" si="5"/>
        <v>13</v>
      </c>
      <c r="AM43" s="4">
        <f t="shared" si="6"/>
        <v>12</v>
      </c>
      <c r="AN43" s="4">
        <f t="shared" si="7"/>
        <v>10</v>
      </c>
      <c r="AO43" s="4">
        <f t="shared" si="8"/>
        <v>0</v>
      </c>
      <c r="AP43" s="4">
        <f t="shared" si="9"/>
        <v>0</v>
      </c>
    </row>
    <row r="44" spans="1:42">
      <c r="A44" s="4" t="s">
        <v>1205</v>
      </c>
      <c r="B44" s="4">
        <v>5</v>
      </c>
      <c r="C44" s="4">
        <v>4</v>
      </c>
      <c r="D44" s="4">
        <v>4</v>
      </c>
      <c r="E44" s="4">
        <v>5</v>
      </c>
      <c r="F44" s="4">
        <v>5</v>
      </c>
      <c r="G44" s="4">
        <v>5</v>
      </c>
      <c r="H44" s="4">
        <v>5</v>
      </c>
      <c r="I44" s="4">
        <v>4</v>
      </c>
      <c r="J44" s="4">
        <v>4</v>
      </c>
      <c r="K44" s="4">
        <v>4</v>
      </c>
      <c r="L44" s="4">
        <v>4</v>
      </c>
      <c r="M44" s="4">
        <v>5</v>
      </c>
      <c r="N44" s="4">
        <v>4</v>
      </c>
      <c r="O44" s="4">
        <v>3</v>
      </c>
      <c r="P44" s="4">
        <v>3</v>
      </c>
      <c r="Q44" s="4">
        <v>3</v>
      </c>
      <c r="R44" s="4">
        <v>5</v>
      </c>
      <c r="S44" s="4">
        <v>4</v>
      </c>
      <c r="T44" s="4">
        <v>4</v>
      </c>
      <c r="U44" s="4">
        <v>4</v>
      </c>
      <c r="V44" s="4">
        <v>5</v>
      </c>
      <c r="W44" s="4">
        <v>4</v>
      </c>
      <c r="X44" s="4">
        <v>3</v>
      </c>
      <c r="Y44" s="4">
        <v>5</v>
      </c>
      <c r="Z44" s="4">
        <v>4</v>
      </c>
      <c r="AA44" s="4">
        <v>5</v>
      </c>
      <c r="AB44" s="4">
        <v>4</v>
      </c>
      <c r="AC44" s="4">
        <v>4</v>
      </c>
      <c r="AD44" s="4">
        <v>4</v>
      </c>
      <c r="AE44" s="4">
        <v>5</v>
      </c>
      <c r="AF44" s="4">
        <v>5</v>
      </c>
      <c r="AG44" s="4">
        <v>5</v>
      </c>
      <c r="AH44" s="4">
        <v>4</v>
      </c>
      <c r="AI44" s="4">
        <v>5</v>
      </c>
      <c r="AJ44" s="4">
        <v>3</v>
      </c>
      <c r="AL44" s="4">
        <f t="shared" si="5"/>
        <v>14</v>
      </c>
      <c r="AM44" s="4">
        <f t="shared" si="6"/>
        <v>16</v>
      </c>
      <c r="AN44" s="4">
        <f t="shared" si="7"/>
        <v>5</v>
      </c>
      <c r="AO44" s="4">
        <f t="shared" si="8"/>
        <v>0</v>
      </c>
      <c r="AP44" s="4">
        <f t="shared" si="9"/>
        <v>0</v>
      </c>
    </row>
    <row r="45" spans="1:42">
      <c r="A45" s="4" t="s">
        <v>1206</v>
      </c>
      <c r="B45" s="4">
        <v>5</v>
      </c>
      <c r="C45" s="4">
        <v>5</v>
      </c>
      <c r="D45" s="4">
        <v>4</v>
      </c>
      <c r="E45" s="4">
        <v>5</v>
      </c>
      <c r="F45" s="4">
        <v>3</v>
      </c>
      <c r="G45" s="4">
        <v>3</v>
      </c>
      <c r="H45" s="4">
        <v>3</v>
      </c>
      <c r="I45" s="4">
        <v>4</v>
      </c>
      <c r="J45" s="4">
        <v>5</v>
      </c>
      <c r="K45" s="4">
        <v>5</v>
      </c>
      <c r="L45" s="4">
        <v>5</v>
      </c>
      <c r="M45" s="4">
        <v>5</v>
      </c>
      <c r="N45" s="4">
        <v>4</v>
      </c>
      <c r="O45" s="4">
        <v>4</v>
      </c>
      <c r="P45" s="4">
        <v>4</v>
      </c>
      <c r="Q45" s="4">
        <v>3</v>
      </c>
      <c r="R45" s="4">
        <v>4</v>
      </c>
      <c r="S45" s="4">
        <v>5</v>
      </c>
      <c r="T45" s="4">
        <v>4</v>
      </c>
      <c r="U45" s="4">
        <v>4</v>
      </c>
      <c r="V45" s="4">
        <v>5</v>
      </c>
      <c r="W45" s="4">
        <v>4</v>
      </c>
      <c r="X45" s="4">
        <v>4</v>
      </c>
      <c r="Y45" s="4">
        <v>5</v>
      </c>
      <c r="Z45" s="4">
        <v>4</v>
      </c>
      <c r="AA45" s="4">
        <v>5</v>
      </c>
      <c r="AB45" s="4">
        <v>4</v>
      </c>
      <c r="AC45" s="4">
        <v>4</v>
      </c>
      <c r="AD45" s="4">
        <v>4</v>
      </c>
      <c r="AE45" s="4">
        <v>5</v>
      </c>
      <c r="AF45" s="4">
        <v>5</v>
      </c>
      <c r="AG45" s="4">
        <v>5</v>
      </c>
      <c r="AH45" s="4">
        <v>3</v>
      </c>
      <c r="AI45" s="4">
        <v>5</v>
      </c>
      <c r="AJ45" s="4">
        <v>4</v>
      </c>
      <c r="AL45" s="4">
        <f t="shared" si="5"/>
        <v>15</v>
      </c>
      <c r="AM45" s="4">
        <f t="shared" si="6"/>
        <v>15</v>
      </c>
      <c r="AN45" s="4">
        <f t="shared" si="7"/>
        <v>5</v>
      </c>
      <c r="AO45" s="4">
        <f t="shared" si="8"/>
        <v>0</v>
      </c>
      <c r="AP45" s="4">
        <f t="shared" si="9"/>
        <v>0</v>
      </c>
    </row>
    <row r="46" spans="1:42">
      <c r="A46" s="4" t="s">
        <v>1207</v>
      </c>
      <c r="B46" s="4">
        <v>5</v>
      </c>
      <c r="C46" s="4">
        <v>5</v>
      </c>
      <c r="D46" s="4">
        <v>3</v>
      </c>
      <c r="E46" s="4">
        <v>5</v>
      </c>
      <c r="F46" s="4">
        <v>3</v>
      </c>
      <c r="G46" s="4">
        <v>3</v>
      </c>
      <c r="H46" s="4">
        <v>3</v>
      </c>
      <c r="I46" s="4">
        <v>5</v>
      </c>
      <c r="J46" s="4">
        <v>5</v>
      </c>
      <c r="K46" s="4">
        <v>5</v>
      </c>
      <c r="L46" s="4">
        <v>5</v>
      </c>
      <c r="M46" s="4">
        <v>5</v>
      </c>
      <c r="N46" s="4">
        <v>4</v>
      </c>
      <c r="O46" s="4">
        <v>5</v>
      </c>
      <c r="P46" s="4">
        <v>4</v>
      </c>
      <c r="Q46" s="4">
        <v>3</v>
      </c>
      <c r="R46" s="4">
        <v>5</v>
      </c>
      <c r="S46" s="4">
        <v>5</v>
      </c>
      <c r="T46" s="4">
        <v>4</v>
      </c>
      <c r="U46" s="4">
        <v>5</v>
      </c>
      <c r="V46" s="4">
        <v>4</v>
      </c>
      <c r="W46" s="4">
        <v>4</v>
      </c>
      <c r="X46" s="4">
        <v>4</v>
      </c>
      <c r="Y46" s="4">
        <v>5</v>
      </c>
      <c r="Z46" s="4">
        <v>4</v>
      </c>
      <c r="AA46" s="4">
        <v>5</v>
      </c>
      <c r="AB46" s="4">
        <v>5</v>
      </c>
      <c r="AC46" s="4">
        <v>4</v>
      </c>
      <c r="AD46" s="4">
        <v>5</v>
      </c>
      <c r="AE46" s="4">
        <v>4</v>
      </c>
      <c r="AF46" s="4">
        <v>5</v>
      </c>
      <c r="AG46" s="4">
        <v>5</v>
      </c>
      <c r="AH46" s="4">
        <v>3</v>
      </c>
      <c r="AI46" s="4">
        <v>5</v>
      </c>
      <c r="AJ46" s="4">
        <v>4</v>
      </c>
      <c r="AL46" s="4">
        <f t="shared" si="5"/>
        <v>19</v>
      </c>
      <c r="AM46" s="4">
        <f t="shared" si="6"/>
        <v>10</v>
      </c>
      <c r="AN46" s="4">
        <f t="shared" si="7"/>
        <v>6</v>
      </c>
      <c r="AO46" s="4">
        <f t="shared" si="8"/>
        <v>0</v>
      </c>
      <c r="AP46" s="4">
        <f t="shared" si="9"/>
        <v>0</v>
      </c>
    </row>
    <row r="47" spans="1:42">
      <c r="A47" s="4" t="s">
        <v>1208</v>
      </c>
      <c r="B47" s="4">
        <v>5</v>
      </c>
      <c r="C47" s="4">
        <v>5</v>
      </c>
      <c r="D47" s="4">
        <v>3</v>
      </c>
      <c r="E47" s="4">
        <v>5</v>
      </c>
      <c r="F47" s="4">
        <v>4</v>
      </c>
      <c r="G47" s="4">
        <v>4</v>
      </c>
      <c r="H47" s="4">
        <v>4</v>
      </c>
      <c r="I47" s="4">
        <v>5</v>
      </c>
      <c r="J47" s="4">
        <v>5</v>
      </c>
      <c r="K47" s="4">
        <v>5</v>
      </c>
      <c r="L47" s="4">
        <v>5</v>
      </c>
      <c r="M47" s="4">
        <v>5</v>
      </c>
      <c r="N47" s="4">
        <v>4</v>
      </c>
      <c r="O47" s="4">
        <v>5</v>
      </c>
      <c r="P47" s="4">
        <v>4</v>
      </c>
      <c r="Q47" s="4">
        <v>3</v>
      </c>
      <c r="R47" s="4">
        <v>4</v>
      </c>
      <c r="S47" s="4">
        <v>5</v>
      </c>
      <c r="T47" s="4">
        <v>4</v>
      </c>
      <c r="U47" s="4">
        <v>4</v>
      </c>
      <c r="V47" s="4">
        <v>5</v>
      </c>
      <c r="W47" s="4">
        <v>5</v>
      </c>
      <c r="X47" s="4">
        <v>4</v>
      </c>
      <c r="Y47" s="4">
        <v>5</v>
      </c>
      <c r="Z47" s="4">
        <v>4</v>
      </c>
      <c r="AA47" s="4">
        <v>4</v>
      </c>
      <c r="AB47" s="4">
        <v>4</v>
      </c>
      <c r="AC47" s="4">
        <v>4</v>
      </c>
      <c r="AD47" s="4">
        <v>4</v>
      </c>
      <c r="AE47" s="4">
        <v>5</v>
      </c>
      <c r="AF47" s="4">
        <v>5</v>
      </c>
      <c r="AG47" s="4">
        <v>5</v>
      </c>
      <c r="AH47" s="4">
        <v>5</v>
      </c>
      <c r="AI47" s="4">
        <v>5</v>
      </c>
      <c r="AJ47" s="4">
        <v>5</v>
      </c>
      <c r="AL47" s="4">
        <f t="shared" si="5"/>
        <v>19</v>
      </c>
      <c r="AM47" s="4">
        <f t="shared" si="6"/>
        <v>14</v>
      </c>
      <c r="AN47" s="4">
        <f t="shared" si="7"/>
        <v>2</v>
      </c>
      <c r="AO47" s="4">
        <f t="shared" si="8"/>
        <v>0</v>
      </c>
      <c r="AP47" s="4">
        <f t="shared" si="9"/>
        <v>0</v>
      </c>
    </row>
    <row r="48" spans="1:42">
      <c r="A48" s="4" t="s">
        <v>1209</v>
      </c>
      <c r="B48" s="4">
        <v>4</v>
      </c>
      <c r="C48" s="4">
        <v>5</v>
      </c>
      <c r="D48" s="4">
        <v>4</v>
      </c>
      <c r="E48" s="4">
        <v>5</v>
      </c>
      <c r="F48" s="4">
        <v>3</v>
      </c>
      <c r="G48" s="4">
        <v>3</v>
      </c>
      <c r="H48" s="4">
        <v>3</v>
      </c>
      <c r="I48" s="4">
        <v>5</v>
      </c>
      <c r="J48" s="4">
        <v>5</v>
      </c>
      <c r="K48" s="4">
        <v>5</v>
      </c>
      <c r="L48" s="4">
        <v>5</v>
      </c>
      <c r="M48" s="4">
        <v>4</v>
      </c>
      <c r="N48" s="4">
        <v>4</v>
      </c>
      <c r="O48" s="4">
        <v>4</v>
      </c>
      <c r="P48" s="4">
        <v>4</v>
      </c>
      <c r="Q48" s="4">
        <v>3</v>
      </c>
      <c r="R48" s="4">
        <v>4</v>
      </c>
      <c r="S48" s="4">
        <v>5</v>
      </c>
      <c r="T48" s="4">
        <v>4</v>
      </c>
      <c r="U48" s="4">
        <v>4</v>
      </c>
      <c r="V48" s="4">
        <v>4</v>
      </c>
      <c r="W48" s="4">
        <v>4</v>
      </c>
      <c r="X48" s="4">
        <v>4</v>
      </c>
      <c r="Y48" s="4">
        <v>5</v>
      </c>
      <c r="Z48" s="4">
        <v>4</v>
      </c>
      <c r="AA48" s="4">
        <v>5</v>
      </c>
      <c r="AB48" s="4">
        <v>4</v>
      </c>
      <c r="AC48" s="4">
        <v>4</v>
      </c>
      <c r="AD48" s="4">
        <v>4</v>
      </c>
      <c r="AE48" s="4">
        <v>4</v>
      </c>
      <c r="AF48" s="4">
        <v>5</v>
      </c>
      <c r="AG48" s="4">
        <v>5</v>
      </c>
      <c r="AH48" s="4">
        <v>4</v>
      </c>
      <c r="AI48" s="4">
        <v>5</v>
      </c>
      <c r="AJ48" s="4">
        <v>4</v>
      </c>
      <c r="AL48" s="4">
        <f t="shared" si="5"/>
        <v>12</v>
      </c>
      <c r="AM48" s="4">
        <f t="shared" si="6"/>
        <v>19</v>
      </c>
      <c r="AN48" s="4">
        <f t="shared" si="7"/>
        <v>4</v>
      </c>
      <c r="AO48" s="4">
        <f t="shared" si="8"/>
        <v>0</v>
      </c>
      <c r="AP48" s="4">
        <f t="shared" si="9"/>
        <v>0</v>
      </c>
    </row>
    <row r="49" spans="1:42">
      <c r="A49" s="4" t="s">
        <v>1210</v>
      </c>
      <c r="B49" s="4">
        <v>5</v>
      </c>
      <c r="C49" s="4">
        <v>5</v>
      </c>
      <c r="D49" s="4">
        <v>4</v>
      </c>
      <c r="E49" s="4">
        <v>5</v>
      </c>
      <c r="F49" s="4">
        <v>4</v>
      </c>
      <c r="G49" s="4">
        <v>4</v>
      </c>
      <c r="H49" s="4">
        <v>4</v>
      </c>
      <c r="I49" s="4">
        <v>4</v>
      </c>
      <c r="J49" s="4">
        <v>5</v>
      </c>
      <c r="K49" s="4">
        <v>5</v>
      </c>
      <c r="L49" s="4">
        <v>5</v>
      </c>
      <c r="M49" s="4">
        <v>5</v>
      </c>
      <c r="N49" s="4">
        <v>4</v>
      </c>
      <c r="O49" s="4">
        <v>4</v>
      </c>
      <c r="P49" s="4">
        <v>4</v>
      </c>
      <c r="Q49" s="4">
        <v>3</v>
      </c>
      <c r="R49" s="4">
        <v>4</v>
      </c>
      <c r="S49" s="4">
        <v>5</v>
      </c>
      <c r="T49" s="4">
        <v>4</v>
      </c>
      <c r="U49" s="4">
        <v>4</v>
      </c>
      <c r="V49" s="4">
        <v>5</v>
      </c>
      <c r="W49" s="4">
        <v>4</v>
      </c>
      <c r="X49" s="4">
        <v>4</v>
      </c>
      <c r="Y49" s="4">
        <v>5</v>
      </c>
      <c r="Z49" s="4">
        <v>4</v>
      </c>
      <c r="AA49" s="4">
        <v>5</v>
      </c>
      <c r="AB49" s="4">
        <v>3</v>
      </c>
      <c r="AC49" s="4">
        <v>4</v>
      </c>
      <c r="AD49" s="4">
        <v>3</v>
      </c>
      <c r="AE49" s="4">
        <v>5</v>
      </c>
      <c r="AF49" s="4">
        <v>5</v>
      </c>
      <c r="AG49" s="4">
        <v>5</v>
      </c>
      <c r="AH49" s="4">
        <v>3</v>
      </c>
      <c r="AI49" s="4">
        <v>5</v>
      </c>
      <c r="AJ49" s="4">
        <v>4</v>
      </c>
      <c r="AL49" s="4">
        <f t="shared" si="5"/>
        <v>15</v>
      </c>
      <c r="AM49" s="4">
        <f t="shared" si="6"/>
        <v>16</v>
      </c>
      <c r="AN49" s="4">
        <f t="shared" si="7"/>
        <v>4</v>
      </c>
      <c r="AO49" s="4">
        <f t="shared" si="8"/>
        <v>0</v>
      </c>
      <c r="AP49" s="4">
        <f t="shared" si="9"/>
        <v>0</v>
      </c>
    </row>
    <row r="50" spans="1:42">
      <c r="A50" s="4" t="s">
        <v>1211</v>
      </c>
      <c r="B50" s="4">
        <v>4</v>
      </c>
      <c r="C50" s="4">
        <v>5</v>
      </c>
      <c r="D50" s="4">
        <v>3</v>
      </c>
      <c r="E50" s="4">
        <v>5</v>
      </c>
      <c r="F50" s="4">
        <v>4</v>
      </c>
      <c r="G50" s="4">
        <v>4</v>
      </c>
      <c r="H50" s="4">
        <v>4</v>
      </c>
      <c r="I50" s="4">
        <v>5</v>
      </c>
      <c r="J50" s="4">
        <v>4</v>
      </c>
      <c r="K50" s="4">
        <v>5</v>
      </c>
      <c r="L50" s="4">
        <v>5</v>
      </c>
      <c r="M50" s="4">
        <v>5</v>
      </c>
      <c r="N50" s="4">
        <v>4</v>
      </c>
      <c r="O50" s="4">
        <v>4</v>
      </c>
      <c r="P50" s="4">
        <v>4</v>
      </c>
      <c r="Q50" s="4">
        <v>3</v>
      </c>
      <c r="R50" s="4">
        <v>4</v>
      </c>
      <c r="S50" s="4">
        <v>5</v>
      </c>
      <c r="T50" s="4">
        <v>4</v>
      </c>
      <c r="U50" s="4">
        <v>5</v>
      </c>
      <c r="V50" s="4">
        <v>5</v>
      </c>
      <c r="W50" s="4">
        <v>4</v>
      </c>
      <c r="X50" s="4">
        <v>4</v>
      </c>
      <c r="Y50" s="4">
        <v>4</v>
      </c>
      <c r="Z50" s="4">
        <v>4</v>
      </c>
      <c r="AA50" s="4">
        <v>5</v>
      </c>
      <c r="AB50" s="4">
        <v>4</v>
      </c>
      <c r="AC50" s="4">
        <v>4</v>
      </c>
      <c r="AD50" s="4">
        <v>4</v>
      </c>
      <c r="AE50" s="4">
        <v>5</v>
      </c>
      <c r="AF50" s="4">
        <v>5</v>
      </c>
      <c r="AG50" s="4">
        <v>5</v>
      </c>
      <c r="AH50" s="4">
        <v>1</v>
      </c>
      <c r="AI50" s="4">
        <v>5</v>
      </c>
      <c r="AJ50" s="4">
        <v>3</v>
      </c>
      <c r="AL50" s="4">
        <f t="shared" si="5"/>
        <v>14</v>
      </c>
      <c r="AM50" s="4">
        <f t="shared" si="6"/>
        <v>17</v>
      </c>
      <c r="AN50" s="4">
        <f t="shared" si="7"/>
        <v>3</v>
      </c>
      <c r="AO50" s="4">
        <f t="shared" si="8"/>
        <v>0</v>
      </c>
      <c r="AP50" s="4">
        <f t="shared" si="9"/>
        <v>1</v>
      </c>
    </row>
    <row r="51" spans="1:42">
      <c r="A51" s="4" t="s">
        <v>1212</v>
      </c>
      <c r="B51" s="4">
        <v>4</v>
      </c>
      <c r="C51" s="4">
        <v>4</v>
      </c>
      <c r="D51" s="4">
        <v>4</v>
      </c>
      <c r="E51" s="4">
        <v>5</v>
      </c>
      <c r="F51" s="4">
        <v>2</v>
      </c>
      <c r="G51" s="4">
        <v>2</v>
      </c>
      <c r="H51" s="4">
        <v>2</v>
      </c>
      <c r="I51" s="4">
        <v>4</v>
      </c>
      <c r="J51" s="4">
        <v>4</v>
      </c>
      <c r="K51" s="4">
        <v>5</v>
      </c>
      <c r="L51" s="4">
        <v>4</v>
      </c>
      <c r="M51" s="4">
        <v>5</v>
      </c>
      <c r="N51" s="4">
        <v>4</v>
      </c>
      <c r="O51" s="4">
        <v>5</v>
      </c>
      <c r="P51" s="4">
        <v>3</v>
      </c>
      <c r="Q51" s="4">
        <v>3</v>
      </c>
      <c r="R51" s="4">
        <v>4</v>
      </c>
      <c r="S51" s="4">
        <v>5</v>
      </c>
      <c r="T51" s="4">
        <v>4</v>
      </c>
      <c r="U51" s="4">
        <v>4</v>
      </c>
      <c r="V51" s="4">
        <v>5</v>
      </c>
      <c r="W51" s="4">
        <v>5</v>
      </c>
      <c r="X51" s="4">
        <v>4</v>
      </c>
      <c r="Y51" s="4">
        <v>5</v>
      </c>
      <c r="Z51" s="4">
        <v>4</v>
      </c>
      <c r="AA51" s="4">
        <v>5</v>
      </c>
      <c r="AB51" s="4">
        <v>3</v>
      </c>
      <c r="AC51" s="4">
        <v>4</v>
      </c>
      <c r="AD51" s="4">
        <v>3</v>
      </c>
      <c r="AE51" s="4">
        <v>4</v>
      </c>
      <c r="AF51" s="4">
        <v>5</v>
      </c>
      <c r="AG51" s="4">
        <v>5</v>
      </c>
      <c r="AH51" s="4">
        <v>2</v>
      </c>
      <c r="AI51" s="4">
        <v>4</v>
      </c>
      <c r="AJ51" s="4">
        <v>4</v>
      </c>
      <c r="AL51" s="4">
        <f t="shared" si="5"/>
        <v>11</v>
      </c>
      <c r="AM51" s="4">
        <f t="shared" si="6"/>
        <v>16</v>
      </c>
      <c r="AN51" s="4">
        <f t="shared" si="7"/>
        <v>4</v>
      </c>
      <c r="AO51" s="4">
        <f t="shared" si="8"/>
        <v>4</v>
      </c>
      <c r="AP51" s="4">
        <f t="shared" si="9"/>
        <v>0</v>
      </c>
    </row>
    <row r="52" spans="1:42">
      <c r="A52" s="4" t="s">
        <v>1213</v>
      </c>
      <c r="B52" s="4">
        <v>4</v>
      </c>
      <c r="C52" s="4">
        <v>4</v>
      </c>
      <c r="D52" s="4">
        <v>4</v>
      </c>
      <c r="E52" s="4">
        <v>5</v>
      </c>
      <c r="F52" s="4">
        <v>3</v>
      </c>
      <c r="G52" s="4">
        <v>3</v>
      </c>
      <c r="H52" s="4">
        <v>3</v>
      </c>
      <c r="I52" s="4">
        <v>4</v>
      </c>
      <c r="J52" s="4">
        <v>5</v>
      </c>
      <c r="K52" s="4">
        <v>5</v>
      </c>
      <c r="L52" s="4">
        <v>4</v>
      </c>
      <c r="M52" s="4">
        <v>5</v>
      </c>
      <c r="N52" s="4">
        <v>4</v>
      </c>
      <c r="O52" s="4">
        <v>4</v>
      </c>
      <c r="P52" s="4">
        <v>4</v>
      </c>
      <c r="Q52" s="4">
        <v>3</v>
      </c>
      <c r="R52" s="4">
        <v>4</v>
      </c>
      <c r="S52" s="4">
        <v>5</v>
      </c>
      <c r="T52" s="4">
        <v>4</v>
      </c>
      <c r="U52" s="4">
        <v>3</v>
      </c>
      <c r="V52" s="4">
        <v>5</v>
      </c>
      <c r="W52" s="4">
        <v>4</v>
      </c>
      <c r="X52" s="4">
        <v>4</v>
      </c>
      <c r="Y52" s="4">
        <v>5</v>
      </c>
      <c r="Z52" s="4">
        <v>4</v>
      </c>
      <c r="AA52" s="4">
        <v>5</v>
      </c>
      <c r="AB52" s="4">
        <v>4</v>
      </c>
      <c r="AC52" s="4">
        <v>3</v>
      </c>
      <c r="AD52" s="4">
        <v>4</v>
      </c>
      <c r="AE52" s="4">
        <v>5</v>
      </c>
      <c r="AF52" s="4">
        <v>5</v>
      </c>
      <c r="AG52" s="4">
        <v>4</v>
      </c>
      <c r="AH52" s="4">
        <v>3</v>
      </c>
      <c r="AI52" s="4">
        <v>5</v>
      </c>
      <c r="AJ52" s="4">
        <v>4</v>
      </c>
      <c r="AL52" s="4">
        <f t="shared" si="5"/>
        <v>11</v>
      </c>
      <c r="AM52" s="4">
        <f t="shared" si="6"/>
        <v>17</v>
      </c>
      <c r="AN52" s="4">
        <f t="shared" si="7"/>
        <v>7</v>
      </c>
      <c r="AO52" s="4">
        <f t="shared" si="8"/>
        <v>0</v>
      </c>
      <c r="AP52" s="4">
        <f t="shared" si="9"/>
        <v>0</v>
      </c>
    </row>
    <row r="53" spans="1:42">
      <c r="A53" s="4" t="s">
        <v>1214</v>
      </c>
      <c r="B53" s="4">
        <v>5</v>
      </c>
      <c r="C53" s="4">
        <v>4</v>
      </c>
      <c r="D53" s="4">
        <v>5</v>
      </c>
      <c r="E53" s="4">
        <v>5</v>
      </c>
      <c r="F53" s="4">
        <v>3</v>
      </c>
      <c r="G53" s="4">
        <v>3</v>
      </c>
      <c r="H53" s="4">
        <v>3</v>
      </c>
      <c r="I53" s="4">
        <v>4</v>
      </c>
      <c r="J53" s="4">
        <v>5</v>
      </c>
      <c r="K53" s="4">
        <v>5</v>
      </c>
      <c r="L53" s="4">
        <v>5</v>
      </c>
      <c r="M53" s="4">
        <v>4</v>
      </c>
      <c r="N53" s="4">
        <v>4</v>
      </c>
      <c r="O53" s="4">
        <v>3</v>
      </c>
      <c r="P53" s="4">
        <v>3</v>
      </c>
      <c r="Q53" s="4">
        <v>3</v>
      </c>
      <c r="R53" s="4">
        <v>4</v>
      </c>
      <c r="S53" s="4">
        <v>5</v>
      </c>
      <c r="T53" s="4">
        <v>4</v>
      </c>
      <c r="U53" s="4">
        <v>4</v>
      </c>
      <c r="V53" s="4">
        <v>5</v>
      </c>
      <c r="W53" s="4">
        <v>5</v>
      </c>
      <c r="X53" s="4">
        <v>4</v>
      </c>
      <c r="Y53" s="4">
        <v>5</v>
      </c>
      <c r="Z53" s="4">
        <v>5</v>
      </c>
      <c r="AA53" s="4">
        <v>5</v>
      </c>
      <c r="AB53" s="4">
        <v>4</v>
      </c>
      <c r="AC53" s="4">
        <v>4</v>
      </c>
      <c r="AD53" s="4">
        <v>4</v>
      </c>
      <c r="AE53" s="4">
        <v>5</v>
      </c>
      <c r="AF53" s="4">
        <v>5</v>
      </c>
      <c r="AG53" s="4">
        <v>4</v>
      </c>
      <c r="AH53" s="4">
        <v>4</v>
      </c>
      <c r="AI53" s="4">
        <v>5</v>
      </c>
      <c r="AJ53" s="4">
        <v>4</v>
      </c>
      <c r="AL53" s="4">
        <f t="shared" si="5"/>
        <v>15</v>
      </c>
      <c r="AM53" s="4">
        <f t="shared" si="6"/>
        <v>14</v>
      </c>
      <c r="AN53" s="4">
        <f t="shared" si="7"/>
        <v>6</v>
      </c>
      <c r="AO53" s="4">
        <f t="shared" si="8"/>
        <v>0</v>
      </c>
      <c r="AP53" s="4">
        <f t="shared" si="9"/>
        <v>0</v>
      </c>
    </row>
    <row r="54" spans="1:42">
      <c r="A54" s="4" t="s">
        <v>1215</v>
      </c>
      <c r="B54" s="4">
        <v>4</v>
      </c>
      <c r="C54" s="4">
        <v>4</v>
      </c>
      <c r="D54" s="4">
        <v>3</v>
      </c>
      <c r="E54" s="4">
        <v>5</v>
      </c>
      <c r="F54" s="4">
        <v>4</v>
      </c>
      <c r="G54" s="4">
        <v>4</v>
      </c>
      <c r="H54" s="4">
        <v>4</v>
      </c>
      <c r="I54" s="4">
        <v>5</v>
      </c>
      <c r="J54" s="4">
        <v>5</v>
      </c>
      <c r="K54" s="4">
        <v>5</v>
      </c>
      <c r="L54" s="4">
        <v>5</v>
      </c>
      <c r="M54" s="4">
        <v>5</v>
      </c>
      <c r="N54" s="4">
        <v>4</v>
      </c>
      <c r="O54" s="4">
        <v>4</v>
      </c>
      <c r="P54" s="4">
        <v>4</v>
      </c>
      <c r="Q54" s="4">
        <v>3</v>
      </c>
      <c r="R54" s="4">
        <v>4</v>
      </c>
      <c r="S54" s="4">
        <v>5</v>
      </c>
      <c r="T54" s="4">
        <v>4</v>
      </c>
      <c r="U54" s="4">
        <v>4</v>
      </c>
      <c r="V54" s="4">
        <v>5</v>
      </c>
      <c r="W54" s="4">
        <v>5</v>
      </c>
      <c r="X54" s="4">
        <v>4</v>
      </c>
      <c r="Y54" s="4">
        <v>5</v>
      </c>
      <c r="Z54" s="4">
        <v>5</v>
      </c>
      <c r="AA54" s="4">
        <v>5</v>
      </c>
      <c r="AB54" s="4">
        <v>3</v>
      </c>
      <c r="AC54" s="4">
        <v>4</v>
      </c>
      <c r="AD54" s="4">
        <v>3</v>
      </c>
      <c r="AE54" s="4">
        <v>5</v>
      </c>
      <c r="AF54" s="4">
        <v>5</v>
      </c>
      <c r="AG54" s="4">
        <v>5</v>
      </c>
      <c r="AH54" s="4">
        <v>3</v>
      </c>
      <c r="AI54" s="4">
        <v>5</v>
      </c>
      <c r="AJ54" s="4">
        <v>5</v>
      </c>
      <c r="AL54" s="4">
        <f t="shared" si="5"/>
        <v>17</v>
      </c>
      <c r="AM54" s="4">
        <f t="shared" si="6"/>
        <v>13</v>
      </c>
      <c r="AN54" s="4">
        <f t="shared" si="7"/>
        <v>5</v>
      </c>
      <c r="AO54" s="4">
        <f t="shared" si="8"/>
        <v>0</v>
      </c>
      <c r="AP54" s="4">
        <f t="shared" si="9"/>
        <v>0</v>
      </c>
    </row>
    <row r="55" spans="1:42">
      <c r="A55" s="4" t="s">
        <v>1216</v>
      </c>
      <c r="B55" s="4">
        <v>4</v>
      </c>
      <c r="C55" s="4">
        <v>4</v>
      </c>
      <c r="D55" s="4">
        <v>3</v>
      </c>
      <c r="E55" s="4">
        <v>5</v>
      </c>
      <c r="F55" s="4">
        <v>4</v>
      </c>
      <c r="G55" s="4">
        <v>4</v>
      </c>
      <c r="H55" s="4">
        <v>4</v>
      </c>
      <c r="I55" s="4">
        <v>5</v>
      </c>
      <c r="J55" s="4">
        <v>4</v>
      </c>
      <c r="K55" s="4">
        <v>5</v>
      </c>
      <c r="L55" s="4">
        <v>5</v>
      </c>
      <c r="M55" s="4">
        <v>5</v>
      </c>
      <c r="N55" s="4">
        <v>4</v>
      </c>
      <c r="O55" s="4">
        <v>5</v>
      </c>
      <c r="P55" s="4">
        <v>4</v>
      </c>
      <c r="Q55" s="4">
        <v>3</v>
      </c>
      <c r="R55" s="4">
        <v>4</v>
      </c>
      <c r="S55" s="4">
        <v>5</v>
      </c>
      <c r="T55" s="4">
        <v>4</v>
      </c>
      <c r="U55" s="4">
        <v>5</v>
      </c>
      <c r="V55" s="4">
        <v>5</v>
      </c>
      <c r="W55" s="4">
        <v>4</v>
      </c>
      <c r="X55" s="4">
        <v>4</v>
      </c>
      <c r="Y55" s="4">
        <v>5</v>
      </c>
      <c r="Z55" s="4">
        <v>5</v>
      </c>
      <c r="AA55" s="4">
        <v>5</v>
      </c>
      <c r="AB55" s="4">
        <v>3</v>
      </c>
      <c r="AC55" s="4">
        <v>3</v>
      </c>
      <c r="AD55" s="4">
        <v>3</v>
      </c>
      <c r="AE55" s="4">
        <v>5</v>
      </c>
      <c r="AF55" s="4">
        <v>5</v>
      </c>
      <c r="AG55" s="4">
        <v>5</v>
      </c>
      <c r="AH55" s="4">
        <v>5</v>
      </c>
      <c r="AI55" s="4">
        <v>5</v>
      </c>
      <c r="AJ55" s="4">
        <v>4</v>
      </c>
      <c r="AL55" s="4">
        <f t="shared" si="5"/>
        <v>17</v>
      </c>
      <c r="AM55" s="4">
        <f t="shared" si="6"/>
        <v>13</v>
      </c>
      <c r="AN55" s="4">
        <f t="shared" si="7"/>
        <v>5</v>
      </c>
      <c r="AO55" s="4">
        <f t="shared" si="8"/>
        <v>0</v>
      </c>
      <c r="AP55" s="4">
        <f t="shared" si="9"/>
        <v>0</v>
      </c>
    </row>
    <row r="56" spans="1:42">
      <c r="A56" s="4" t="s">
        <v>1217</v>
      </c>
      <c r="B56" s="4">
        <v>5</v>
      </c>
      <c r="C56" s="4">
        <v>4</v>
      </c>
      <c r="D56" s="4">
        <v>3</v>
      </c>
      <c r="E56" s="4">
        <v>5</v>
      </c>
      <c r="F56" s="4">
        <v>4</v>
      </c>
      <c r="G56" s="4">
        <v>4</v>
      </c>
      <c r="H56" s="4">
        <v>4</v>
      </c>
      <c r="I56" s="4">
        <v>3</v>
      </c>
      <c r="J56" s="4">
        <v>4</v>
      </c>
      <c r="K56" s="4">
        <v>5</v>
      </c>
      <c r="L56" s="4">
        <v>5</v>
      </c>
      <c r="M56" s="4">
        <v>5</v>
      </c>
      <c r="N56" s="4">
        <v>4</v>
      </c>
      <c r="O56" s="4">
        <v>4</v>
      </c>
      <c r="P56" s="4">
        <v>3</v>
      </c>
      <c r="Q56" s="4">
        <v>3</v>
      </c>
      <c r="R56" s="4">
        <v>4</v>
      </c>
      <c r="S56" s="4">
        <v>4</v>
      </c>
      <c r="T56" s="4">
        <v>4</v>
      </c>
      <c r="U56" s="4">
        <v>5</v>
      </c>
      <c r="V56" s="4">
        <v>5</v>
      </c>
      <c r="W56" s="4">
        <v>4</v>
      </c>
      <c r="X56" s="4">
        <v>4</v>
      </c>
      <c r="Y56" s="4">
        <v>4</v>
      </c>
      <c r="Z56" s="4">
        <v>4</v>
      </c>
      <c r="AA56" s="4">
        <v>5</v>
      </c>
      <c r="AB56" s="4">
        <v>3</v>
      </c>
      <c r="AC56" s="4">
        <v>4</v>
      </c>
      <c r="AD56" s="4">
        <v>3</v>
      </c>
      <c r="AE56" s="4">
        <v>4</v>
      </c>
      <c r="AF56" s="4">
        <v>5</v>
      </c>
      <c r="AG56" s="4">
        <v>5</v>
      </c>
      <c r="AH56" s="4">
        <v>4</v>
      </c>
      <c r="AI56" s="4">
        <v>5</v>
      </c>
      <c r="AJ56" s="4">
        <v>4</v>
      </c>
      <c r="AL56" s="4">
        <f t="shared" si="5"/>
        <v>11</v>
      </c>
      <c r="AM56" s="4">
        <f t="shared" si="6"/>
        <v>18</v>
      </c>
      <c r="AN56" s="4">
        <f t="shared" si="7"/>
        <v>6</v>
      </c>
      <c r="AO56" s="4">
        <f t="shared" si="8"/>
        <v>0</v>
      </c>
      <c r="AP56" s="4">
        <f t="shared" si="9"/>
        <v>0</v>
      </c>
    </row>
    <row r="57" spans="1:42">
      <c r="A57" s="4" t="s">
        <v>1218</v>
      </c>
      <c r="B57" s="4">
        <v>4</v>
      </c>
      <c r="C57" s="4">
        <v>4</v>
      </c>
      <c r="D57" s="4">
        <v>4</v>
      </c>
      <c r="E57" s="4">
        <v>5</v>
      </c>
      <c r="F57" s="4">
        <v>4</v>
      </c>
      <c r="G57" s="4">
        <v>4</v>
      </c>
      <c r="H57" s="4">
        <v>4</v>
      </c>
      <c r="I57" s="4">
        <v>5</v>
      </c>
      <c r="J57" s="4">
        <v>4</v>
      </c>
      <c r="K57" s="4">
        <v>5</v>
      </c>
      <c r="L57" s="4">
        <v>5</v>
      </c>
      <c r="M57" s="4">
        <v>5</v>
      </c>
      <c r="N57" s="4">
        <v>4</v>
      </c>
      <c r="O57" s="4">
        <v>5</v>
      </c>
      <c r="P57" s="4">
        <v>4</v>
      </c>
      <c r="Q57" s="4">
        <v>3</v>
      </c>
      <c r="R57" s="4">
        <v>4</v>
      </c>
      <c r="S57" s="4">
        <v>4</v>
      </c>
      <c r="T57" s="4">
        <v>4</v>
      </c>
      <c r="U57" s="4">
        <v>5</v>
      </c>
      <c r="V57" s="4">
        <v>5</v>
      </c>
      <c r="W57" s="4">
        <v>4</v>
      </c>
      <c r="X57" s="4">
        <v>4</v>
      </c>
      <c r="Y57" s="4">
        <v>5</v>
      </c>
      <c r="Z57" s="4">
        <v>4</v>
      </c>
      <c r="AA57" s="4">
        <v>5</v>
      </c>
      <c r="AB57" s="4">
        <v>4</v>
      </c>
      <c r="AC57" s="4">
        <v>4</v>
      </c>
      <c r="AD57" s="4">
        <v>4</v>
      </c>
      <c r="AE57" s="4">
        <v>5</v>
      </c>
      <c r="AF57" s="4">
        <v>5</v>
      </c>
      <c r="AG57" s="4">
        <v>5</v>
      </c>
      <c r="AH57" s="4">
        <v>3</v>
      </c>
      <c r="AI57" s="4">
        <v>5</v>
      </c>
      <c r="AJ57" s="4">
        <v>4</v>
      </c>
      <c r="AL57" s="4">
        <f t="shared" si="5"/>
        <v>14</v>
      </c>
      <c r="AM57" s="4">
        <f t="shared" si="6"/>
        <v>19</v>
      </c>
      <c r="AN57" s="4">
        <f t="shared" si="7"/>
        <v>2</v>
      </c>
      <c r="AO57" s="4">
        <f t="shared" si="8"/>
        <v>0</v>
      </c>
      <c r="AP57" s="4">
        <f t="shared" si="9"/>
        <v>0</v>
      </c>
    </row>
    <row r="58" spans="1:42">
      <c r="A58" s="4" t="s">
        <v>1219</v>
      </c>
      <c r="B58" s="4">
        <v>4</v>
      </c>
      <c r="C58" s="4">
        <v>4</v>
      </c>
      <c r="D58" s="4">
        <v>4</v>
      </c>
      <c r="E58" s="4">
        <v>5</v>
      </c>
      <c r="F58" s="4">
        <v>4</v>
      </c>
      <c r="G58" s="4">
        <v>4</v>
      </c>
      <c r="H58" s="4">
        <v>4</v>
      </c>
      <c r="I58" s="4">
        <v>5</v>
      </c>
      <c r="J58" s="4">
        <v>4</v>
      </c>
      <c r="K58" s="4">
        <v>5</v>
      </c>
      <c r="L58" s="4">
        <v>5</v>
      </c>
      <c r="M58" s="4">
        <v>4</v>
      </c>
      <c r="N58" s="4">
        <v>4</v>
      </c>
      <c r="O58" s="4">
        <v>5</v>
      </c>
      <c r="P58" s="4">
        <v>4</v>
      </c>
      <c r="Q58" s="4">
        <v>3</v>
      </c>
      <c r="R58" s="4">
        <v>4</v>
      </c>
      <c r="S58" s="4">
        <v>5</v>
      </c>
      <c r="T58" s="4">
        <v>4</v>
      </c>
      <c r="U58" s="4">
        <v>4</v>
      </c>
      <c r="V58" s="4">
        <v>5</v>
      </c>
      <c r="W58" s="4">
        <v>4</v>
      </c>
      <c r="X58" s="4">
        <v>4</v>
      </c>
      <c r="Y58" s="4">
        <v>4</v>
      </c>
      <c r="Z58" s="4">
        <v>4</v>
      </c>
      <c r="AA58" s="4">
        <v>5</v>
      </c>
      <c r="AB58" s="4">
        <v>3</v>
      </c>
      <c r="AC58" s="4">
        <v>4</v>
      </c>
      <c r="AD58" s="4">
        <v>3</v>
      </c>
      <c r="AE58" s="4">
        <v>4</v>
      </c>
      <c r="AF58" s="4">
        <v>5</v>
      </c>
      <c r="AG58" s="4">
        <v>5</v>
      </c>
      <c r="AH58" s="4">
        <v>4</v>
      </c>
      <c r="AI58" s="4">
        <v>4</v>
      </c>
      <c r="AJ58" s="4">
        <v>4</v>
      </c>
      <c r="AL58" s="4">
        <f t="shared" si="5"/>
        <v>10</v>
      </c>
      <c r="AM58" s="4">
        <f t="shared" si="6"/>
        <v>22</v>
      </c>
      <c r="AN58" s="4">
        <f t="shared" si="7"/>
        <v>3</v>
      </c>
      <c r="AO58" s="4">
        <f t="shared" si="8"/>
        <v>0</v>
      </c>
      <c r="AP58" s="4">
        <f t="shared" si="9"/>
        <v>0</v>
      </c>
    </row>
    <row r="59" spans="1:42">
      <c r="A59" s="4" t="s">
        <v>1220</v>
      </c>
      <c r="B59" s="4">
        <v>4</v>
      </c>
      <c r="C59" s="4">
        <v>4</v>
      </c>
      <c r="D59" s="4">
        <v>3</v>
      </c>
      <c r="E59" s="4">
        <v>5</v>
      </c>
      <c r="F59" s="4">
        <v>4</v>
      </c>
      <c r="G59" s="4">
        <v>4</v>
      </c>
      <c r="H59" s="4">
        <v>4</v>
      </c>
      <c r="I59" s="4">
        <v>5</v>
      </c>
      <c r="J59" s="4">
        <v>5</v>
      </c>
      <c r="K59" s="4">
        <v>5</v>
      </c>
      <c r="L59" s="4">
        <v>5</v>
      </c>
      <c r="M59" s="4">
        <v>5</v>
      </c>
      <c r="N59" s="4">
        <v>4</v>
      </c>
      <c r="O59" s="4">
        <v>5</v>
      </c>
      <c r="P59" s="4">
        <v>4</v>
      </c>
      <c r="Q59" s="4">
        <v>3</v>
      </c>
      <c r="R59" s="4">
        <v>4</v>
      </c>
      <c r="S59" s="4">
        <v>5</v>
      </c>
      <c r="T59" s="4">
        <v>4</v>
      </c>
      <c r="U59" s="4">
        <v>4</v>
      </c>
      <c r="V59" s="4">
        <v>5</v>
      </c>
      <c r="W59" s="4">
        <v>4</v>
      </c>
      <c r="X59" s="4">
        <v>4</v>
      </c>
      <c r="Y59" s="4">
        <v>5</v>
      </c>
      <c r="Z59" s="4">
        <v>5</v>
      </c>
      <c r="AA59" s="4">
        <v>3</v>
      </c>
      <c r="AB59" s="4">
        <v>4</v>
      </c>
      <c r="AC59" s="4">
        <v>4</v>
      </c>
      <c r="AD59" s="4">
        <v>4</v>
      </c>
      <c r="AE59" s="4">
        <v>5</v>
      </c>
      <c r="AF59" s="4">
        <v>5</v>
      </c>
      <c r="AG59" s="4">
        <v>5</v>
      </c>
      <c r="AH59" s="4">
        <v>5</v>
      </c>
      <c r="AI59" s="4">
        <v>5</v>
      </c>
      <c r="AJ59" s="4">
        <v>4</v>
      </c>
      <c r="AL59" s="4">
        <f t="shared" si="5"/>
        <v>16</v>
      </c>
      <c r="AM59" s="4">
        <f t="shared" si="6"/>
        <v>16</v>
      </c>
      <c r="AN59" s="4">
        <f t="shared" si="7"/>
        <v>3</v>
      </c>
      <c r="AO59" s="4">
        <f t="shared" si="8"/>
        <v>0</v>
      </c>
      <c r="AP59" s="4">
        <f t="shared" si="9"/>
        <v>0</v>
      </c>
    </row>
    <row r="60" spans="1:42">
      <c r="A60" s="4" t="s">
        <v>1221</v>
      </c>
      <c r="B60" s="4">
        <v>5</v>
      </c>
      <c r="C60" s="4">
        <v>5</v>
      </c>
      <c r="D60" s="4">
        <v>3</v>
      </c>
      <c r="E60" s="4">
        <v>4</v>
      </c>
      <c r="F60" s="4">
        <v>4</v>
      </c>
      <c r="G60" s="4">
        <v>4</v>
      </c>
      <c r="H60" s="4">
        <v>4</v>
      </c>
      <c r="I60" s="4">
        <v>5</v>
      </c>
      <c r="J60" s="4">
        <v>4</v>
      </c>
      <c r="K60" s="4">
        <v>5</v>
      </c>
      <c r="L60" s="4">
        <v>5</v>
      </c>
      <c r="M60" s="4">
        <v>5</v>
      </c>
      <c r="N60" s="4">
        <v>4</v>
      </c>
      <c r="O60" s="4">
        <v>5</v>
      </c>
      <c r="P60" s="4">
        <v>4</v>
      </c>
      <c r="Q60" s="4">
        <v>3</v>
      </c>
      <c r="R60" s="4">
        <v>3</v>
      </c>
      <c r="S60" s="4">
        <v>5</v>
      </c>
      <c r="T60" s="4">
        <v>4</v>
      </c>
      <c r="U60" s="4">
        <v>4</v>
      </c>
      <c r="V60" s="4">
        <v>5</v>
      </c>
      <c r="W60" s="4">
        <v>4</v>
      </c>
      <c r="X60" s="4">
        <v>4</v>
      </c>
      <c r="Y60" s="4">
        <v>4</v>
      </c>
      <c r="Z60" s="4">
        <v>4</v>
      </c>
      <c r="AA60" s="4">
        <v>3</v>
      </c>
      <c r="AB60" s="4">
        <v>3</v>
      </c>
      <c r="AC60" s="4">
        <v>5</v>
      </c>
      <c r="AD60" s="4">
        <v>3</v>
      </c>
      <c r="AE60" s="4">
        <v>5</v>
      </c>
      <c r="AF60" s="4">
        <v>5</v>
      </c>
      <c r="AG60" s="4">
        <v>5</v>
      </c>
      <c r="AH60" s="4">
        <v>4</v>
      </c>
      <c r="AI60" s="4">
        <v>5</v>
      </c>
      <c r="AJ60" s="4">
        <v>4</v>
      </c>
      <c r="AL60" s="4">
        <f t="shared" si="5"/>
        <v>14</v>
      </c>
      <c r="AM60" s="4">
        <f t="shared" si="6"/>
        <v>15</v>
      </c>
      <c r="AN60" s="4">
        <f t="shared" si="7"/>
        <v>6</v>
      </c>
      <c r="AO60" s="4">
        <f t="shared" si="8"/>
        <v>0</v>
      </c>
      <c r="AP60" s="4">
        <f t="shared" si="9"/>
        <v>0</v>
      </c>
    </row>
    <row r="61" spans="1:42">
      <c r="A61" s="4" t="s">
        <v>1222</v>
      </c>
      <c r="B61" s="4">
        <v>4</v>
      </c>
      <c r="C61" s="4">
        <v>5</v>
      </c>
      <c r="D61" s="4">
        <v>3</v>
      </c>
      <c r="E61" s="4">
        <v>4</v>
      </c>
      <c r="F61" s="4">
        <v>4</v>
      </c>
      <c r="G61" s="4">
        <v>4</v>
      </c>
      <c r="H61" s="4">
        <v>4</v>
      </c>
      <c r="I61" s="4">
        <v>3</v>
      </c>
      <c r="J61" s="4">
        <v>5</v>
      </c>
      <c r="K61" s="4">
        <v>3</v>
      </c>
      <c r="L61" s="4">
        <v>5</v>
      </c>
      <c r="M61" s="4">
        <v>4</v>
      </c>
      <c r="N61" s="4">
        <v>4</v>
      </c>
      <c r="O61" s="4">
        <v>4</v>
      </c>
      <c r="P61" s="4">
        <v>4</v>
      </c>
      <c r="Q61" s="4">
        <v>3</v>
      </c>
      <c r="R61" s="4">
        <v>4</v>
      </c>
      <c r="S61" s="4">
        <v>5</v>
      </c>
      <c r="T61" s="4">
        <v>4</v>
      </c>
      <c r="U61" s="4">
        <v>4</v>
      </c>
      <c r="V61" s="4">
        <v>5</v>
      </c>
      <c r="W61" s="4">
        <v>4</v>
      </c>
      <c r="X61" s="4">
        <v>4</v>
      </c>
      <c r="Y61" s="4">
        <v>5</v>
      </c>
      <c r="Z61" s="4">
        <v>4</v>
      </c>
      <c r="AA61" s="4">
        <v>4</v>
      </c>
      <c r="AB61" s="4">
        <v>3</v>
      </c>
      <c r="AC61" s="4">
        <v>3</v>
      </c>
      <c r="AD61" s="4">
        <v>3</v>
      </c>
      <c r="AE61" s="4">
        <v>5</v>
      </c>
      <c r="AF61" s="4">
        <v>5</v>
      </c>
      <c r="AG61" s="4">
        <v>5</v>
      </c>
      <c r="AH61" s="4">
        <v>4</v>
      </c>
      <c r="AI61" s="4">
        <v>4</v>
      </c>
      <c r="AJ61" s="4">
        <v>3</v>
      </c>
      <c r="AL61" s="4">
        <f t="shared" si="5"/>
        <v>9</v>
      </c>
      <c r="AM61" s="4">
        <f t="shared" si="6"/>
        <v>18</v>
      </c>
      <c r="AN61" s="4">
        <f t="shared" si="7"/>
        <v>8</v>
      </c>
      <c r="AO61" s="4">
        <f t="shared" si="8"/>
        <v>0</v>
      </c>
      <c r="AP61" s="4">
        <f t="shared" si="9"/>
        <v>0</v>
      </c>
    </row>
    <row r="62" spans="1:42">
      <c r="A62" s="4" t="s">
        <v>1223</v>
      </c>
      <c r="B62" s="4">
        <v>5</v>
      </c>
      <c r="C62" s="4">
        <v>5</v>
      </c>
      <c r="D62" s="4">
        <v>4</v>
      </c>
      <c r="E62" s="4">
        <v>5</v>
      </c>
      <c r="F62" s="4">
        <v>4</v>
      </c>
      <c r="G62" s="4">
        <v>5</v>
      </c>
      <c r="H62" s="4">
        <v>5</v>
      </c>
      <c r="I62" s="4">
        <v>4</v>
      </c>
      <c r="J62" s="4">
        <v>5</v>
      </c>
      <c r="K62" s="4">
        <v>4</v>
      </c>
      <c r="L62" s="4">
        <v>5</v>
      </c>
      <c r="M62" s="4">
        <v>5</v>
      </c>
      <c r="N62" s="4">
        <v>4</v>
      </c>
      <c r="O62" s="4">
        <v>4</v>
      </c>
      <c r="P62" s="4">
        <v>3</v>
      </c>
      <c r="Q62" s="4">
        <v>3</v>
      </c>
      <c r="R62" s="4">
        <v>4</v>
      </c>
      <c r="S62" s="4">
        <v>5</v>
      </c>
      <c r="T62" s="4">
        <v>4</v>
      </c>
      <c r="U62" s="4">
        <v>4</v>
      </c>
      <c r="V62" s="4">
        <v>5</v>
      </c>
      <c r="W62" s="4">
        <v>4</v>
      </c>
      <c r="X62" s="4">
        <v>3</v>
      </c>
      <c r="Y62" s="4">
        <v>5</v>
      </c>
      <c r="Z62" s="4">
        <v>4</v>
      </c>
      <c r="AA62" s="4">
        <v>4</v>
      </c>
      <c r="AB62" s="4">
        <v>4</v>
      </c>
      <c r="AC62" s="4">
        <v>4</v>
      </c>
      <c r="AD62" s="4">
        <v>4</v>
      </c>
      <c r="AE62" s="4">
        <v>5</v>
      </c>
      <c r="AF62" s="4">
        <v>5</v>
      </c>
      <c r="AG62" s="4">
        <v>5</v>
      </c>
      <c r="AH62" s="4">
        <v>4</v>
      </c>
      <c r="AI62" s="4">
        <v>5</v>
      </c>
      <c r="AJ62" s="4">
        <v>3</v>
      </c>
      <c r="AL62" s="4">
        <f t="shared" si="5"/>
        <v>15</v>
      </c>
      <c r="AM62" s="4">
        <f t="shared" si="6"/>
        <v>16</v>
      </c>
      <c r="AN62" s="4">
        <f t="shared" si="7"/>
        <v>4</v>
      </c>
      <c r="AO62" s="4">
        <f t="shared" si="8"/>
        <v>0</v>
      </c>
      <c r="AP62" s="4">
        <f t="shared" si="9"/>
        <v>0</v>
      </c>
    </row>
    <row r="63" spans="1:42">
      <c r="A63" s="4" t="s">
        <v>1224</v>
      </c>
      <c r="B63" s="4">
        <v>5</v>
      </c>
      <c r="C63" s="4">
        <v>5</v>
      </c>
      <c r="D63" s="4">
        <v>3</v>
      </c>
      <c r="E63" s="4">
        <v>5</v>
      </c>
      <c r="F63" s="4">
        <v>5</v>
      </c>
      <c r="G63" s="4">
        <v>5</v>
      </c>
      <c r="H63" s="4">
        <v>5</v>
      </c>
      <c r="I63" s="4">
        <v>5</v>
      </c>
      <c r="J63" s="4">
        <v>5</v>
      </c>
      <c r="K63" s="4">
        <v>4</v>
      </c>
      <c r="L63" s="4">
        <v>5</v>
      </c>
      <c r="M63" s="4">
        <v>5</v>
      </c>
      <c r="N63" s="4">
        <v>4</v>
      </c>
      <c r="O63" s="4">
        <v>5</v>
      </c>
      <c r="P63" s="4">
        <v>4</v>
      </c>
      <c r="Q63" s="4">
        <v>3</v>
      </c>
      <c r="R63" s="4">
        <v>4</v>
      </c>
      <c r="S63" s="4">
        <v>5</v>
      </c>
      <c r="T63" s="4">
        <v>4</v>
      </c>
      <c r="U63" s="4">
        <v>4</v>
      </c>
      <c r="V63" s="4">
        <v>5</v>
      </c>
      <c r="W63" s="4">
        <v>5</v>
      </c>
      <c r="X63" s="4">
        <v>3</v>
      </c>
      <c r="Y63" s="4">
        <v>5</v>
      </c>
      <c r="Z63" s="4">
        <v>5</v>
      </c>
      <c r="AA63" s="4">
        <v>4</v>
      </c>
      <c r="AB63" s="4">
        <v>5</v>
      </c>
      <c r="AC63" s="4">
        <v>4</v>
      </c>
      <c r="AD63" s="4">
        <v>5</v>
      </c>
      <c r="AE63" s="4">
        <v>4</v>
      </c>
      <c r="AF63" s="4">
        <v>5</v>
      </c>
      <c r="AG63" s="4">
        <v>5</v>
      </c>
      <c r="AH63" s="4">
        <v>4</v>
      </c>
      <c r="AI63" s="4">
        <v>5</v>
      </c>
      <c r="AJ63" s="4">
        <v>4</v>
      </c>
      <c r="AL63" s="4">
        <f t="shared" si="5"/>
        <v>21</v>
      </c>
      <c r="AM63" s="4">
        <f t="shared" si="6"/>
        <v>11</v>
      </c>
      <c r="AN63" s="4">
        <f t="shared" si="7"/>
        <v>3</v>
      </c>
      <c r="AO63" s="4">
        <f t="shared" si="8"/>
        <v>0</v>
      </c>
      <c r="AP63" s="4">
        <f t="shared" si="9"/>
        <v>0</v>
      </c>
    </row>
    <row r="64" spans="1:42">
      <c r="A64" s="4" t="s">
        <v>1225</v>
      </c>
      <c r="B64" s="4">
        <v>5</v>
      </c>
      <c r="C64" s="4">
        <v>4</v>
      </c>
      <c r="D64" s="4">
        <v>4</v>
      </c>
      <c r="E64" s="4">
        <v>5</v>
      </c>
      <c r="F64" s="4">
        <v>5</v>
      </c>
      <c r="G64" s="4">
        <v>4</v>
      </c>
      <c r="H64" s="4">
        <v>4</v>
      </c>
      <c r="I64" s="4">
        <v>5</v>
      </c>
      <c r="J64" s="4">
        <v>5</v>
      </c>
      <c r="K64" s="4">
        <v>3</v>
      </c>
      <c r="L64" s="4">
        <v>5</v>
      </c>
      <c r="M64" s="4">
        <v>5</v>
      </c>
      <c r="N64" s="4">
        <v>5</v>
      </c>
      <c r="O64" s="4">
        <v>5</v>
      </c>
      <c r="P64" s="4">
        <v>4</v>
      </c>
      <c r="Q64" s="4">
        <v>3</v>
      </c>
      <c r="R64" s="4">
        <v>5</v>
      </c>
      <c r="S64" s="4">
        <v>5</v>
      </c>
      <c r="T64" s="4">
        <v>4</v>
      </c>
      <c r="U64" s="4">
        <v>5</v>
      </c>
      <c r="V64" s="4">
        <v>4</v>
      </c>
      <c r="W64" s="4">
        <v>5</v>
      </c>
      <c r="X64" s="4">
        <v>4</v>
      </c>
      <c r="Y64" s="4">
        <v>4</v>
      </c>
      <c r="Z64" s="4">
        <v>5</v>
      </c>
      <c r="AA64" s="4">
        <v>3</v>
      </c>
      <c r="AB64" s="4">
        <v>4</v>
      </c>
      <c r="AC64" s="4">
        <v>4</v>
      </c>
      <c r="AD64" s="4">
        <v>4</v>
      </c>
      <c r="AE64" s="4">
        <v>4</v>
      </c>
      <c r="AF64" s="4">
        <v>5</v>
      </c>
      <c r="AG64" s="4">
        <v>5</v>
      </c>
      <c r="AH64" s="4">
        <v>4</v>
      </c>
      <c r="AI64" s="4">
        <v>5</v>
      </c>
      <c r="AJ64" s="4">
        <v>5</v>
      </c>
      <c r="AL64" s="4">
        <f t="shared" si="5"/>
        <v>18</v>
      </c>
      <c r="AM64" s="4">
        <f t="shared" si="6"/>
        <v>14</v>
      </c>
      <c r="AN64" s="4">
        <f t="shared" si="7"/>
        <v>3</v>
      </c>
      <c r="AO64" s="4">
        <f t="shared" si="8"/>
        <v>0</v>
      </c>
      <c r="AP64" s="4">
        <f t="shared" si="9"/>
        <v>0</v>
      </c>
    </row>
    <row r="65" spans="1:42">
      <c r="A65" s="4" t="s">
        <v>1226</v>
      </c>
      <c r="B65" s="4">
        <v>5</v>
      </c>
      <c r="C65" s="4">
        <v>4</v>
      </c>
      <c r="D65" s="4">
        <v>3</v>
      </c>
      <c r="E65" s="4">
        <v>5</v>
      </c>
      <c r="F65" s="4">
        <v>3</v>
      </c>
      <c r="G65" s="4">
        <v>3</v>
      </c>
      <c r="H65" s="4">
        <v>3</v>
      </c>
      <c r="I65" s="4">
        <v>5</v>
      </c>
      <c r="J65" s="4">
        <v>5</v>
      </c>
      <c r="K65" s="4">
        <v>4</v>
      </c>
      <c r="L65" s="4">
        <v>5</v>
      </c>
      <c r="M65" s="4">
        <v>5</v>
      </c>
      <c r="N65" s="4">
        <v>5</v>
      </c>
      <c r="O65" s="4">
        <v>5</v>
      </c>
      <c r="P65" s="4">
        <v>4</v>
      </c>
      <c r="Q65" s="4">
        <v>3</v>
      </c>
      <c r="R65" s="4">
        <v>5</v>
      </c>
      <c r="S65" s="4">
        <v>5</v>
      </c>
      <c r="T65" s="4">
        <v>4</v>
      </c>
      <c r="U65" s="4">
        <v>4</v>
      </c>
      <c r="V65" s="4">
        <v>3</v>
      </c>
      <c r="W65" s="4">
        <v>5</v>
      </c>
      <c r="X65" s="4">
        <v>4</v>
      </c>
      <c r="Y65" s="4">
        <v>5</v>
      </c>
      <c r="Z65" s="4">
        <v>5</v>
      </c>
      <c r="AA65" s="4">
        <v>4</v>
      </c>
      <c r="AB65" s="4">
        <v>4</v>
      </c>
      <c r="AC65" s="4">
        <v>4</v>
      </c>
      <c r="AD65" s="4">
        <v>4</v>
      </c>
      <c r="AE65" s="4">
        <v>4</v>
      </c>
      <c r="AF65" s="4">
        <v>5</v>
      </c>
      <c r="AG65" s="4">
        <v>5</v>
      </c>
      <c r="AH65" s="4">
        <v>4</v>
      </c>
      <c r="AI65" s="4">
        <v>4</v>
      </c>
      <c r="AJ65" s="4">
        <v>4</v>
      </c>
      <c r="AL65" s="4">
        <f t="shared" ref="AL65:AL96" si="10">COUNTIF(B65:AJ65,"5")</f>
        <v>15</v>
      </c>
      <c r="AM65" s="4">
        <f t="shared" ref="AM65:AM96" si="11">COUNTIF(B65:AJ65,"4")</f>
        <v>14</v>
      </c>
      <c r="AN65" s="4">
        <f t="shared" ref="AN65:AN96" si="12">COUNTIF(B65:AJ65,"3")</f>
        <v>6</v>
      </c>
      <c r="AO65" s="4">
        <f t="shared" ref="AO65:AO96" si="13">COUNTIF(B65:AJ65,"2")</f>
        <v>0</v>
      </c>
      <c r="AP65" s="4">
        <f t="shared" ref="AP65:AP96" si="14">COUNTIF(B65:AJ65,"1")</f>
        <v>0</v>
      </c>
    </row>
    <row r="66" spans="1:42">
      <c r="A66" s="4" t="s">
        <v>1227</v>
      </c>
      <c r="B66" s="4">
        <v>5</v>
      </c>
      <c r="C66" s="4">
        <v>4</v>
      </c>
      <c r="D66" s="4">
        <v>3</v>
      </c>
      <c r="E66" s="4">
        <v>5</v>
      </c>
      <c r="F66" s="4">
        <v>3</v>
      </c>
      <c r="G66" s="4">
        <v>3</v>
      </c>
      <c r="H66" s="4">
        <v>3</v>
      </c>
      <c r="I66" s="4">
        <v>4</v>
      </c>
      <c r="J66" s="4">
        <v>4</v>
      </c>
      <c r="K66" s="4">
        <v>4</v>
      </c>
      <c r="L66" s="4">
        <v>5</v>
      </c>
      <c r="M66" s="4">
        <v>5</v>
      </c>
      <c r="N66" s="4">
        <v>5</v>
      </c>
      <c r="O66" s="4">
        <v>5</v>
      </c>
      <c r="P66" s="4">
        <v>4</v>
      </c>
      <c r="Q66" s="4">
        <v>3</v>
      </c>
      <c r="R66" s="4">
        <v>5</v>
      </c>
      <c r="S66" s="4">
        <v>5</v>
      </c>
      <c r="T66" s="4">
        <v>4</v>
      </c>
      <c r="U66" s="4">
        <v>4</v>
      </c>
      <c r="V66" s="4">
        <v>3</v>
      </c>
      <c r="W66" s="4">
        <v>5</v>
      </c>
      <c r="X66" s="4">
        <v>4</v>
      </c>
      <c r="Y66" s="4">
        <v>5</v>
      </c>
      <c r="Z66" s="4">
        <v>4</v>
      </c>
      <c r="AA66" s="4">
        <v>4</v>
      </c>
      <c r="AB66" s="4">
        <v>4</v>
      </c>
      <c r="AC66" s="4">
        <v>4</v>
      </c>
      <c r="AD66" s="4">
        <v>4</v>
      </c>
      <c r="AE66" s="4">
        <v>4</v>
      </c>
      <c r="AF66" s="4">
        <v>5</v>
      </c>
      <c r="AG66" s="4">
        <v>5</v>
      </c>
      <c r="AH66" s="4">
        <v>4</v>
      </c>
      <c r="AI66" s="4">
        <v>5</v>
      </c>
      <c r="AJ66" s="4">
        <v>4</v>
      </c>
      <c r="AL66" s="4">
        <f t="shared" si="10"/>
        <v>13</v>
      </c>
      <c r="AM66" s="4">
        <f t="shared" si="11"/>
        <v>16</v>
      </c>
      <c r="AN66" s="4">
        <f t="shared" si="12"/>
        <v>6</v>
      </c>
      <c r="AO66" s="4">
        <f t="shared" si="13"/>
        <v>0</v>
      </c>
      <c r="AP66" s="4">
        <f t="shared" si="14"/>
        <v>0</v>
      </c>
    </row>
    <row r="67" spans="1:42">
      <c r="A67" s="4" t="s">
        <v>1228</v>
      </c>
      <c r="B67" s="4">
        <v>5</v>
      </c>
      <c r="C67" s="4">
        <v>4</v>
      </c>
      <c r="D67" s="4">
        <v>4</v>
      </c>
      <c r="E67" s="4">
        <v>5</v>
      </c>
      <c r="F67" s="4">
        <v>4</v>
      </c>
      <c r="G67" s="4">
        <v>4</v>
      </c>
      <c r="H67" s="4">
        <v>4</v>
      </c>
      <c r="I67" s="4">
        <v>5</v>
      </c>
      <c r="J67" s="4">
        <v>4</v>
      </c>
      <c r="K67" s="4">
        <v>3</v>
      </c>
      <c r="L67" s="4">
        <v>5</v>
      </c>
      <c r="M67" s="4">
        <v>4</v>
      </c>
      <c r="N67" s="4">
        <v>4</v>
      </c>
      <c r="O67" s="4">
        <v>5</v>
      </c>
      <c r="P67" s="4">
        <v>4</v>
      </c>
      <c r="Q67" s="4">
        <v>3</v>
      </c>
      <c r="R67" s="4">
        <v>5</v>
      </c>
      <c r="S67" s="4">
        <v>4</v>
      </c>
      <c r="T67" s="4">
        <v>4</v>
      </c>
      <c r="U67" s="4">
        <v>5</v>
      </c>
      <c r="V67" s="4">
        <v>5</v>
      </c>
      <c r="W67" s="4">
        <v>5</v>
      </c>
      <c r="X67" s="4">
        <v>4</v>
      </c>
      <c r="Y67" s="4">
        <v>5</v>
      </c>
      <c r="Z67" s="4">
        <v>4</v>
      </c>
      <c r="AA67" s="4">
        <v>5</v>
      </c>
      <c r="AB67" s="4">
        <v>3</v>
      </c>
      <c r="AC67" s="4">
        <v>4</v>
      </c>
      <c r="AD67" s="4">
        <v>3</v>
      </c>
      <c r="AE67" s="4">
        <v>4</v>
      </c>
      <c r="AF67" s="4">
        <v>5</v>
      </c>
      <c r="AG67" s="4">
        <v>5</v>
      </c>
      <c r="AH67" s="4">
        <v>5</v>
      </c>
      <c r="AI67" s="4">
        <v>5</v>
      </c>
      <c r="AJ67" s="4">
        <v>4</v>
      </c>
      <c r="AL67" s="4">
        <f t="shared" si="10"/>
        <v>15</v>
      </c>
      <c r="AM67" s="4">
        <f t="shared" si="11"/>
        <v>16</v>
      </c>
      <c r="AN67" s="4">
        <f t="shared" si="12"/>
        <v>4</v>
      </c>
      <c r="AO67" s="4">
        <f t="shared" si="13"/>
        <v>0</v>
      </c>
      <c r="AP67" s="4">
        <f t="shared" si="14"/>
        <v>0</v>
      </c>
    </row>
    <row r="68" spans="1:42">
      <c r="A68" s="4" t="s">
        <v>1229</v>
      </c>
      <c r="B68" s="4">
        <v>3</v>
      </c>
      <c r="C68" s="4">
        <v>4</v>
      </c>
      <c r="D68" s="4">
        <v>3</v>
      </c>
      <c r="E68" s="4">
        <v>5</v>
      </c>
      <c r="F68" s="4">
        <v>4</v>
      </c>
      <c r="G68" s="4">
        <v>4</v>
      </c>
      <c r="H68" s="4">
        <v>4</v>
      </c>
      <c r="I68" s="4">
        <v>5</v>
      </c>
      <c r="J68" s="4">
        <v>4</v>
      </c>
      <c r="K68" s="4">
        <v>4</v>
      </c>
      <c r="L68" s="4">
        <v>5</v>
      </c>
      <c r="M68" s="4">
        <v>5</v>
      </c>
      <c r="N68" s="4">
        <v>4</v>
      </c>
      <c r="O68" s="4">
        <v>5</v>
      </c>
      <c r="P68" s="4">
        <v>4</v>
      </c>
      <c r="Q68" s="4">
        <v>3</v>
      </c>
      <c r="R68" s="4">
        <v>5</v>
      </c>
      <c r="S68" s="4">
        <v>5</v>
      </c>
      <c r="T68" s="4">
        <v>4</v>
      </c>
      <c r="U68" s="4">
        <v>5</v>
      </c>
      <c r="V68" s="4">
        <v>2</v>
      </c>
      <c r="W68" s="4">
        <v>5</v>
      </c>
      <c r="X68" s="4">
        <v>4</v>
      </c>
      <c r="Y68" s="4">
        <v>5</v>
      </c>
      <c r="Z68" s="4">
        <v>4</v>
      </c>
      <c r="AA68" s="4">
        <v>5</v>
      </c>
      <c r="AB68" s="4">
        <v>3</v>
      </c>
      <c r="AC68" s="4">
        <v>4</v>
      </c>
      <c r="AD68" s="4">
        <v>3</v>
      </c>
      <c r="AE68" s="4">
        <v>4</v>
      </c>
      <c r="AF68" s="4">
        <v>5</v>
      </c>
      <c r="AG68" s="4">
        <v>5</v>
      </c>
      <c r="AH68" s="4">
        <v>4</v>
      </c>
      <c r="AI68" s="4">
        <v>5</v>
      </c>
      <c r="AJ68" s="4">
        <v>3</v>
      </c>
      <c r="AL68" s="4">
        <f t="shared" si="10"/>
        <v>14</v>
      </c>
      <c r="AM68" s="4">
        <f t="shared" si="11"/>
        <v>14</v>
      </c>
      <c r="AN68" s="4">
        <f t="shared" si="12"/>
        <v>6</v>
      </c>
      <c r="AO68" s="4">
        <f t="shared" si="13"/>
        <v>1</v>
      </c>
      <c r="AP68" s="4">
        <f t="shared" si="14"/>
        <v>0</v>
      </c>
    </row>
    <row r="69" spans="1:42">
      <c r="A69" s="4" t="s">
        <v>1230</v>
      </c>
      <c r="B69" s="4">
        <v>4</v>
      </c>
      <c r="C69" s="4">
        <v>4</v>
      </c>
      <c r="D69" s="4">
        <v>3</v>
      </c>
      <c r="E69" s="4">
        <v>5</v>
      </c>
      <c r="F69" s="4">
        <v>3</v>
      </c>
      <c r="G69" s="4">
        <v>3</v>
      </c>
      <c r="H69" s="4">
        <v>3</v>
      </c>
      <c r="I69" s="4">
        <v>5</v>
      </c>
      <c r="J69" s="4">
        <v>4</v>
      </c>
      <c r="K69" s="4">
        <v>3</v>
      </c>
      <c r="L69" s="4">
        <v>5</v>
      </c>
      <c r="M69" s="4">
        <v>5</v>
      </c>
      <c r="N69" s="4">
        <v>4</v>
      </c>
      <c r="O69" s="4">
        <v>5</v>
      </c>
      <c r="P69" s="4">
        <v>4</v>
      </c>
      <c r="Q69" s="4">
        <v>3</v>
      </c>
      <c r="R69" s="4">
        <v>5</v>
      </c>
      <c r="S69" s="4">
        <v>4</v>
      </c>
      <c r="T69" s="4">
        <v>4</v>
      </c>
      <c r="U69" s="4">
        <v>4</v>
      </c>
      <c r="V69" s="4">
        <v>3</v>
      </c>
      <c r="W69" s="4">
        <v>4</v>
      </c>
      <c r="X69" s="4">
        <v>4</v>
      </c>
      <c r="Y69" s="4">
        <v>4</v>
      </c>
      <c r="Z69" s="4">
        <v>4</v>
      </c>
      <c r="AA69" s="4">
        <v>4</v>
      </c>
      <c r="AB69" s="4">
        <v>3</v>
      </c>
      <c r="AC69" s="4">
        <v>4</v>
      </c>
      <c r="AD69" s="4">
        <v>3</v>
      </c>
      <c r="AE69" s="4">
        <v>4</v>
      </c>
      <c r="AF69" s="4">
        <v>5</v>
      </c>
      <c r="AG69" s="4">
        <v>5</v>
      </c>
      <c r="AH69" s="4">
        <v>4</v>
      </c>
      <c r="AI69" s="4">
        <v>5</v>
      </c>
      <c r="AJ69" s="4">
        <v>3</v>
      </c>
      <c r="AL69" s="4">
        <f t="shared" si="10"/>
        <v>9</v>
      </c>
      <c r="AM69" s="4">
        <f t="shared" si="11"/>
        <v>16</v>
      </c>
      <c r="AN69" s="4">
        <f t="shared" si="12"/>
        <v>10</v>
      </c>
      <c r="AO69" s="4">
        <f t="shared" si="13"/>
        <v>0</v>
      </c>
      <c r="AP69" s="4">
        <f t="shared" si="14"/>
        <v>0</v>
      </c>
    </row>
    <row r="70" spans="1:42">
      <c r="A70" s="4" t="s">
        <v>1231</v>
      </c>
      <c r="B70" s="4">
        <v>5</v>
      </c>
      <c r="C70" s="4">
        <v>5</v>
      </c>
      <c r="D70" s="4">
        <v>4</v>
      </c>
      <c r="E70" s="4">
        <v>5</v>
      </c>
      <c r="F70" s="4">
        <v>5</v>
      </c>
      <c r="G70" s="4">
        <v>5</v>
      </c>
      <c r="H70" s="4">
        <v>5</v>
      </c>
      <c r="I70" s="4">
        <v>5</v>
      </c>
      <c r="J70" s="4">
        <v>4</v>
      </c>
      <c r="K70" s="4">
        <v>4</v>
      </c>
      <c r="L70" s="4">
        <v>5</v>
      </c>
      <c r="M70" s="4">
        <v>5</v>
      </c>
      <c r="N70" s="4">
        <v>4</v>
      </c>
      <c r="O70" s="4">
        <v>3</v>
      </c>
      <c r="P70" s="4">
        <v>4</v>
      </c>
      <c r="Q70" s="4">
        <v>3</v>
      </c>
      <c r="R70" s="4">
        <v>4</v>
      </c>
      <c r="S70" s="4">
        <v>5</v>
      </c>
      <c r="T70" s="4">
        <v>4</v>
      </c>
      <c r="U70" s="4">
        <v>5</v>
      </c>
      <c r="V70" s="4">
        <v>5</v>
      </c>
      <c r="W70" s="4">
        <v>5</v>
      </c>
      <c r="X70" s="4">
        <v>4</v>
      </c>
      <c r="Y70" s="4">
        <v>5</v>
      </c>
      <c r="Z70" s="4">
        <v>5</v>
      </c>
      <c r="AA70" s="4">
        <v>5</v>
      </c>
      <c r="AB70" s="4">
        <v>4</v>
      </c>
      <c r="AC70" s="4">
        <v>4</v>
      </c>
      <c r="AD70" s="4">
        <v>4</v>
      </c>
      <c r="AE70" s="4">
        <v>4</v>
      </c>
      <c r="AF70" s="4">
        <v>5</v>
      </c>
      <c r="AG70" s="4">
        <v>5</v>
      </c>
      <c r="AH70" s="4">
        <v>3</v>
      </c>
      <c r="AI70" s="4">
        <v>5</v>
      </c>
      <c r="AJ70" s="4">
        <v>3</v>
      </c>
      <c r="AL70" s="4">
        <f t="shared" si="10"/>
        <v>19</v>
      </c>
      <c r="AM70" s="4">
        <f t="shared" si="11"/>
        <v>12</v>
      </c>
      <c r="AN70" s="4">
        <f t="shared" si="12"/>
        <v>4</v>
      </c>
      <c r="AO70" s="4">
        <f t="shared" si="13"/>
        <v>0</v>
      </c>
      <c r="AP70" s="4">
        <f t="shared" si="14"/>
        <v>0</v>
      </c>
    </row>
    <row r="71" spans="1:42">
      <c r="A71" s="4" t="s">
        <v>1232</v>
      </c>
      <c r="B71" s="4">
        <v>4</v>
      </c>
      <c r="C71" s="4">
        <v>4</v>
      </c>
      <c r="D71" s="4">
        <v>4</v>
      </c>
      <c r="E71" s="4">
        <v>5</v>
      </c>
      <c r="F71" s="4">
        <v>4</v>
      </c>
      <c r="G71" s="4">
        <v>4</v>
      </c>
      <c r="H71" s="4">
        <v>4</v>
      </c>
      <c r="I71" s="4">
        <v>5</v>
      </c>
      <c r="J71" s="4">
        <v>4</v>
      </c>
      <c r="K71" s="4">
        <v>4</v>
      </c>
      <c r="L71" s="4">
        <v>5</v>
      </c>
      <c r="M71" s="4">
        <v>5</v>
      </c>
      <c r="N71" s="4">
        <v>4</v>
      </c>
      <c r="O71" s="4">
        <v>5</v>
      </c>
      <c r="P71" s="4">
        <v>4</v>
      </c>
      <c r="Q71" s="4">
        <v>3</v>
      </c>
      <c r="R71" s="4">
        <v>5</v>
      </c>
      <c r="S71" s="4">
        <v>5</v>
      </c>
      <c r="T71" s="4">
        <v>4</v>
      </c>
      <c r="U71" s="4">
        <v>4</v>
      </c>
      <c r="V71" s="4">
        <v>5</v>
      </c>
      <c r="W71" s="4">
        <v>5</v>
      </c>
      <c r="X71" s="4">
        <v>4</v>
      </c>
      <c r="Y71" s="4">
        <v>5</v>
      </c>
      <c r="Z71" s="4">
        <v>4</v>
      </c>
      <c r="AA71" s="4">
        <v>5</v>
      </c>
      <c r="AB71" s="4">
        <v>4</v>
      </c>
      <c r="AC71" s="4">
        <v>4</v>
      </c>
      <c r="AD71" s="4">
        <v>4</v>
      </c>
      <c r="AE71" s="4">
        <v>4</v>
      </c>
      <c r="AF71" s="4">
        <v>5</v>
      </c>
      <c r="AG71" s="4">
        <v>5</v>
      </c>
      <c r="AH71" s="4">
        <v>3</v>
      </c>
      <c r="AI71" s="4">
        <v>5</v>
      </c>
      <c r="AJ71" s="4">
        <v>4</v>
      </c>
      <c r="AL71" s="4">
        <f t="shared" si="10"/>
        <v>14</v>
      </c>
      <c r="AM71" s="4">
        <f t="shared" si="11"/>
        <v>19</v>
      </c>
      <c r="AN71" s="4">
        <f t="shared" si="12"/>
        <v>2</v>
      </c>
      <c r="AO71" s="4">
        <f t="shared" si="13"/>
        <v>0</v>
      </c>
      <c r="AP71" s="4">
        <f t="shared" si="14"/>
        <v>0</v>
      </c>
    </row>
    <row r="72" spans="1:42">
      <c r="A72" s="4" t="s">
        <v>1233</v>
      </c>
      <c r="B72" s="4">
        <v>4</v>
      </c>
      <c r="C72" s="4">
        <v>5</v>
      </c>
      <c r="D72" s="4">
        <v>4</v>
      </c>
      <c r="E72" s="4">
        <v>5</v>
      </c>
      <c r="F72" s="4">
        <v>4</v>
      </c>
      <c r="G72" s="4">
        <v>4</v>
      </c>
      <c r="H72" s="4">
        <v>4</v>
      </c>
      <c r="I72" s="4">
        <v>4</v>
      </c>
      <c r="J72" s="4">
        <v>4</v>
      </c>
      <c r="K72" s="4">
        <v>4</v>
      </c>
      <c r="L72" s="4">
        <v>5</v>
      </c>
      <c r="M72" s="4">
        <v>5</v>
      </c>
      <c r="N72" s="4">
        <v>4</v>
      </c>
      <c r="O72" s="4">
        <v>5</v>
      </c>
      <c r="P72" s="4">
        <v>4</v>
      </c>
      <c r="Q72" s="4">
        <v>3</v>
      </c>
      <c r="R72" s="4">
        <v>5</v>
      </c>
      <c r="S72" s="4">
        <v>5</v>
      </c>
      <c r="T72" s="4">
        <v>4</v>
      </c>
      <c r="U72" s="4">
        <v>5</v>
      </c>
      <c r="V72" s="4">
        <v>5</v>
      </c>
      <c r="W72" s="4">
        <v>5</v>
      </c>
      <c r="X72" s="4">
        <v>4</v>
      </c>
      <c r="Y72" s="4">
        <v>5</v>
      </c>
      <c r="Z72" s="4">
        <v>4</v>
      </c>
      <c r="AA72" s="4">
        <v>5</v>
      </c>
      <c r="AB72" s="4">
        <v>4</v>
      </c>
      <c r="AC72" s="4">
        <v>4</v>
      </c>
      <c r="AD72" s="4">
        <v>4</v>
      </c>
      <c r="AE72" s="4">
        <v>4</v>
      </c>
      <c r="AF72" s="4">
        <v>5</v>
      </c>
      <c r="AG72" s="4">
        <v>5</v>
      </c>
      <c r="AH72" s="4">
        <v>4</v>
      </c>
      <c r="AI72" s="4">
        <v>5</v>
      </c>
      <c r="AJ72" s="4">
        <v>4</v>
      </c>
      <c r="AL72" s="4">
        <f t="shared" si="10"/>
        <v>15</v>
      </c>
      <c r="AM72" s="4">
        <f t="shared" si="11"/>
        <v>19</v>
      </c>
      <c r="AN72" s="4">
        <f t="shared" si="12"/>
        <v>1</v>
      </c>
      <c r="AO72" s="4">
        <f t="shared" si="13"/>
        <v>0</v>
      </c>
      <c r="AP72" s="4">
        <f t="shared" si="14"/>
        <v>0</v>
      </c>
    </row>
    <row r="73" spans="1:42">
      <c r="A73" s="4" t="s">
        <v>1234</v>
      </c>
      <c r="B73" s="4">
        <v>4</v>
      </c>
      <c r="C73" s="4">
        <v>4</v>
      </c>
      <c r="D73" s="4">
        <v>5</v>
      </c>
      <c r="E73" s="4">
        <v>5</v>
      </c>
      <c r="F73" s="4">
        <v>5</v>
      </c>
      <c r="G73" s="4">
        <v>5</v>
      </c>
      <c r="H73" s="4">
        <v>5</v>
      </c>
      <c r="I73" s="4">
        <v>5</v>
      </c>
      <c r="J73" s="4">
        <v>5</v>
      </c>
      <c r="K73" s="4">
        <v>4</v>
      </c>
      <c r="L73" s="4">
        <v>5</v>
      </c>
      <c r="M73" s="4">
        <v>5</v>
      </c>
      <c r="N73" s="4">
        <v>4</v>
      </c>
      <c r="O73" s="4">
        <v>5</v>
      </c>
      <c r="P73" s="4">
        <v>4</v>
      </c>
      <c r="Q73" s="4">
        <v>3</v>
      </c>
      <c r="R73" s="4">
        <v>5</v>
      </c>
      <c r="S73" s="4">
        <v>5</v>
      </c>
      <c r="T73" s="4">
        <v>4</v>
      </c>
      <c r="U73" s="4">
        <v>4</v>
      </c>
      <c r="V73" s="4">
        <v>5</v>
      </c>
      <c r="W73" s="4">
        <v>5</v>
      </c>
      <c r="X73" s="4">
        <v>4</v>
      </c>
      <c r="Y73" s="4">
        <v>5</v>
      </c>
      <c r="Z73" s="4">
        <v>5</v>
      </c>
      <c r="AA73" s="4">
        <v>5</v>
      </c>
      <c r="AB73" s="4">
        <v>5</v>
      </c>
      <c r="AC73" s="4">
        <v>4</v>
      </c>
      <c r="AD73" s="4">
        <v>5</v>
      </c>
      <c r="AE73" s="4">
        <v>5</v>
      </c>
      <c r="AF73" s="4">
        <v>5</v>
      </c>
      <c r="AG73" s="4">
        <v>5</v>
      </c>
      <c r="AH73" s="4">
        <v>4</v>
      </c>
      <c r="AI73" s="4">
        <v>5</v>
      </c>
      <c r="AJ73" s="4">
        <v>5</v>
      </c>
      <c r="AL73" s="4">
        <f t="shared" si="10"/>
        <v>24</v>
      </c>
      <c r="AM73" s="4">
        <f t="shared" si="11"/>
        <v>10</v>
      </c>
      <c r="AN73" s="4">
        <f t="shared" si="12"/>
        <v>1</v>
      </c>
      <c r="AO73" s="4">
        <f t="shared" si="13"/>
        <v>0</v>
      </c>
      <c r="AP73" s="4">
        <f t="shared" si="14"/>
        <v>0</v>
      </c>
    </row>
    <row r="74" spans="1:42">
      <c r="A74" s="4" t="s">
        <v>1235</v>
      </c>
      <c r="B74" s="4">
        <v>3</v>
      </c>
      <c r="C74" s="4">
        <v>5</v>
      </c>
      <c r="D74" s="4">
        <v>4</v>
      </c>
      <c r="E74" s="4">
        <v>5</v>
      </c>
      <c r="F74" s="4">
        <v>4</v>
      </c>
      <c r="G74" s="4">
        <v>4</v>
      </c>
      <c r="H74" s="4">
        <v>4</v>
      </c>
      <c r="I74" s="4">
        <v>5</v>
      </c>
      <c r="J74" s="4">
        <v>4</v>
      </c>
      <c r="K74" s="4">
        <v>4</v>
      </c>
      <c r="L74" s="4">
        <v>5</v>
      </c>
      <c r="M74" s="4">
        <v>4</v>
      </c>
      <c r="N74" s="4">
        <v>4</v>
      </c>
      <c r="O74" s="4">
        <v>5</v>
      </c>
      <c r="P74" s="4">
        <v>4</v>
      </c>
      <c r="Q74" s="4">
        <v>3</v>
      </c>
      <c r="R74" s="4">
        <v>5</v>
      </c>
      <c r="S74" s="4">
        <v>5</v>
      </c>
      <c r="T74" s="4">
        <v>4</v>
      </c>
      <c r="U74" s="4">
        <v>5</v>
      </c>
      <c r="V74" s="4">
        <v>4</v>
      </c>
      <c r="W74" s="4">
        <v>4</v>
      </c>
      <c r="X74" s="4">
        <v>4</v>
      </c>
      <c r="Y74" s="4">
        <v>4</v>
      </c>
      <c r="Z74" s="4">
        <v>4</v>
      </c>
      <c r="AA74" s="4">
        <v>4</v>
      </c>
      <c r="AB74" s="4">
        <v>4</v>
      </c>
      <c r="AC74" s="4">
        <v>4</v>
      </c>
      <c r="AD74" s="4">
        <v>4</v>
      </c>
      <c r="AE74" s="4">
        <v>5</v>
      </c>
      <c r="AF74" s="4">
        <v>5</v>
      </c>
      <c r="AG74" s="4">
        <v>5</v>
      </c>
      <c r="AH74" s="4">
        <v>3</v>
      </c>
      <c r="AI74" s="4">
        <v>4</v>
      </c>
      <c r="AJ74" s="4">
        <v>4</v>
      </c>
      <c r="AL74" s="4">
        <f t="shared" si="10"/>
        <v>11</v>
      </c>
      <c r="AM74" s="4">
        <f t="shared" si="11"/>
        <v>21</v>
      </c>
      <c r="AN74" s="4">
        <f t="shared" si="12"/>
        <v>3</v>
      </c>
      <c r="AO74" s="4">
        <f t="shared" si="13"/>
        <v>0</v>
      </c>
      <c r="AP74" s="4">
        <f t="shared" si="14"/>
        <v>0</v>
      </c>
    </row>
    <row r="75" spans="1:42">
      <c r="A75" s="4" t="s">
        <v>1236</v>
      </c>
      <c r="B75" s="4">
        <v>4</v>
      </c>
      <c r="C75" s="4">
        <v>4</v>
      </c>
      <c r="D75" s="4">
        <v>3</v>
      </c>
      <c r="E75" s="4">
        <v>4</v>
      </c>
      <c r="F75" s="4">
        <v>4</v>
      </c>
      <c r="G75" s="4">
        <v>4</v>
      </c>
      <c r="H75" s="4">
        <v>4</v>
      </c>
      <c r="I75" s="4">
        <v>4</v>
      </c>
      <c r="J75" s="4">
        <v>4</v>
      </c>
      <c r="K75" s="4">
        <v>4</v>
      </c>
      <c r="L75" s="4">
        <v>4</v>
      </c>
      <c r="M75" s="4">
        <v>5</v>
      </c>
      <c r="N75" s="4">
        <v>4</v>
      </c>
      <c r="O75" s="4">
        <v>3</v>
      </c>
      <c r="P75" s="4">
        <v>4</v>
      </c>
      <c r="Q75" s="4">
        <v>3</v>
      </c>
      <c r="R75" s="4">
        <v>4</v>
      </c>
      <c r="S75" s="4">
        <v>4</v>
      </c>
      <c r="T75" s="4">
        <v>4</v>
      </c>
      <c r="U75" s="4">
        <v>4</v>
      </c>
      <c r="V75" s="4">
        <v>3</v>
      </c>
      <c r="W75" s="4">
        <v>4</v>
      </c>
      <c r="X75" s="4">
        <v>4</v>
      </c>
      <c r="Y75" s="4">
        <v>4</v>
      </c>
      <c r="Z75" s="4">
        <v>4</v>
      </c>
      <c r="AA75" s="4">
        <v>2</v>
      </c>
      <c r="AB75" s="4">
        <v>4</v>
      </c>
      <c r="AC75" s="4">
        <v>4</v>
      </c>
      <c r="AD75" s="4">
        <v>4</v>
      </c>
      <c r="AE75" s="4">
        <v>4</v>
      </c>
      <c r="AF75" s="4">
        <v>5</v>
      </c>
      <c r="AG75" s="4">
        <v>5</v>
      </c>
      <c r="AH75" s="4">
        <v>2</v>
      </c>
      <c r="AI75" s="4">
        <v>3</v>
      </c>
      <c r="AJ75" s="4">
        <v>3</v>
      </c>
      <c r="AL75" s="4">
        <f t="shared" si="10"/>
        <v>3</v>
      </c>
      <c r="AM75" s="4">
        <f t="shared" si="11"/>
        <v>24</v>
      </c>
      <c r="AN75" s="4">
        <f t="shared" si="12"/>
        <v>6</v>
      </c>
      <c r="AO75" s="4">
        <f t="shared" si="13"/>
        <v>2</v>
      </c>
      <c r="AP75" s="4">
        <f t="shared" si="14"/>
        <v>0</v>
      </c>
    </row>
    <row r="76" spans="1:42">
      <c r="A76" s="4" t="s">
        <v>1237</v>
      </c>
      <c r="B76" s="4">
        <v>4</v>
      </c>
      <c r="C76" s="4">
        <v>5</v>
      </c>
      <c r="D76" s="4">
        <v>2</v>
      </c>
      <c r="E76" s="4">
        <v>5</v>
      </c>
      <c r="F76" s="4">
        <v>3</v>
      </c>
      <c r="G76" s="4">
        <v>3</v>
      </c>
      <c r="H76" s="4">
        <v>3</v>
      </c>
      <c r="I76" s="4">
        <v>5</v>
      </c>
      <c r="J76" s="4">
        <v>4</v>
      </c>
      <c r="K76" s="4">
        <v>5</v>
      </c>
      <c r="L76" s="4">
        <v>4</v>
      </c>
      <c r="M76" s="4">
        <v>5</v>
      </c>
      <c r="N76" s="4">
        <v>4</v>
      </c>
      <c r="O76" s="4">
        <v>3</v>
      </c>
      <c r="P76" s="4">
        <v>4</v>
      </c>
      <c r="Q76" s="4">
        <v>3</v>
      </c>
      <c r="R76" s="4">
        <v>4</v>
      </c>
      <c r="S76" s="4">
        <v>4</v>
      </c>
      <c r="T76" s="4">
        <v>4</v>
      </c>
      <c r="U76" s="4">
        <v>4</v>
      </c>
      <c r="V76" s="4">
        <v>3</v>
      </c>
      <c r="W76" s="4">
        <v>4</v>
      </c>
      <c r="X76" s="4">
        <v>4</v>
      </c>
      <c r="Y76" s="4">
        <v>4</v>
      </c>
      <c r="Z76" s="4">
        <v>4</v>
      </c>
      <c r="AA76" s="4">
        <v>3</v>
      </c>
      <c r="AB76" s="4">
        <v>3</v>
      </c>
      <c r="AC76" s="4">
        <v>4</v>
      </c>
      <c r="AD76" s="4">
        <v>3</v>
      </c>
      <c r="AE76" s="4">
        <v>5</v>
      </c>
      <c r="AF76" s="4">
        <v>4</v>
      </c>
      <c r="AG76" s="4">
        <v>4</v>
      </c>
      <c r="AH76" s="4">
        <v>3</v>
      </c>
      <c r="AI76" s="4">
        <v>3</v>
      </c>
      <c r="AJ76" s="4">
        <v>3</v>
      </c>
      <c r="AL76" s="4">
        <f t="shared" si="10"/>
        <v>6</v>
      </c>
      <c r="AM76" s="4">
        <f t="shared" si="11"/>
        <v>16</v>
      </c>
      <c r="AN76" s="4">
        <f t="shared" si="12"/>
        <v>12</v>
      </c>
      <c r="AO76" s="4">
        <f t="shared" si="13"/>
        <v>1</v>
      </c>
      <c r="AP76" s="4">
        <f t="shared" si="14"/>
        <v>0</v>
      </c>
    </row>
    <row r="77" spans="1:42">
      <c r="A77" s="4" t="s">
        <v>1238</v>
      </c>
      <c r="B77" s="4">
        <v>5</v>
      </c>
      <c r="C77" s="4">
        <v>4</v>
      </c>
      <c r="D77" s="4">
        <v>3</v>
      </c>
      <c r="E77" s="4">
        <v>4</v>
      </c>
      <c r="F77" s="4">
        <v>3</v>
      </c>
      <c r="G77" s="4">
        <v>3</v>
      </c>
      <c r="H77" s="4">
        <v>3</v>
      </c>
      <c r="I77" s="4">
        <v>3</v>
      </c>
      <c r="J77" s="4">
        <v>4</v>
      </c>
      <c r="K77" s="4">
        <v>4</v>
      </c>
      <c r="L77" s="4">
        <v>4</v>
      </c>
      <c r="M77" s="4">
        <v>5</v>
      </c>
      <c r="N77" s="4">
        <v>4</v>
      </c>
      <c r="O77" s="4">
        <v>3</v>
      </c>
      <c r="P77" s="4">
        <v>4</v>
      </c>
      <c r="Q77" s="4">
        <v>3</v>
      </c>
      <c r="R77" s="4">
        <v>4</v>
      </c>
      <c r="S77" s="4">
        <v>4</v>
      </c>
      <c r="T77" s="4">
        <v>4</v>
      </c>
      <c r="U77" s="4">
        <v>3</v>
      </c>
      <c r="V77" s="4">
        <v>3</v>
      </c>
      <c r="W77" s="4">
        <v>4</v>
      </c>
      <c r="X77" s="4">
        <v>4</v>
      </c>
      <c r="Y77" s="4">
        <v>4</v>
      </c>
      <c r="Z77" s="4">
        <v>4</v>
      </c>
      <c r="AA77" s="4">
        <v>3</v>
      </c>
      <c r="AB77" s="4">
        <v>3</v>
      </c>
      <c r="AC77" s="4">
        <v>4</v>
      </c>
      <c r="AD77" s="4">
        <v>3</v>
      </c>
      <c r="AE77" s="4">
        <v>4</v>
      </c>
      <c r="AF77" s="4">
        <v>5</v>
      </c>
      <c r="AG77" s="4">
        <v>4</v>
      </c>
      <c r="AH77" s="4">
        <v>2</v>
      </c>
      <c r="AI77" s="4">
        <v>2</v>
      </c>
      <c r="AJ77" s="4">
        <v>3</v>
      </c>
      <c r="AL77" s="4">
        <f t="shared" si="10"/>
        <v>3</v>
      </c>
      <c r="AM77" s="4">
        <f t="shared" si="11"/>
        <v>17</v>
      </c>
      <c r="AN77" s="4">
        <f t="shared" si="12"/>
        <v>13</v>
      </c>
      <c r="AO77" s="4">
        <f t="shared" si="13"/>
        <v>2</v>
      </c>
      <c r="AP77" s="4">
        <f t="shared" si="14"/>
        <v>0</v>
      </c>
    </row>
    <row r="78" spans="1:42">
      <c r="A78" s="4" t="s">
        <v>1239</v>
      </c>
      <c r="B78" s="4">
        <v>5</v>
      </c>
      <c r="C78" s="4">
        <v>4</v>
      </c>
      <c r="D78" s="4">
        <v>3</v>
      </c>
      <c r="E78" s="4">
        <v>4</v>
      </c>
      <c r="F78" s="4">
        <v>4</v>
      </c>
      <c r="G78" s="4">
        <v>4</v>
      </c>
      <c r="H78" s="4">
        <v>4</v>
      </c>
      <c r="I78" s="4">
        <v>3</v>
      </c>
      <c r="J78" s="4">
        <v>4</v>
      </c>
      <c r="K78" s="4">
        <v>4</v>
      </c>
      <c r="L78" s="4">
        <v>4</v>
      </c>
      <c r="M78" s="4">
        <v>5</v>
      </c>
      <c r="N78" s="4">
        <v>4</v>
      </c>
      <c r="O78" s="4">
        <v>4</v>
      </c>
      <c r="P78" s="4">
        <v>4</v>
      </c>
      <c r="Q78" s="4">
        <v>3</v>
      </c>
      <c r="R78" s="4">
        <v>4</v>
      </c>
      <c r="S78" s="4">
        <v>5</v>
      </c>
      <c r="T78" s="4">
        <v>4</v>
      </c>
      <c r="U78" s="4">
        <v>4</v>
      </c>
      <c r="V78" s="4">
        <v>5</v>
      </c>
      <c r="W78" s="4">
        <v>4</v>
      </c>
      <c r="X78" s="4">
        <v>4</v>
      </c>
      <c r="Y78" s="4">
        <v>5</v>
      </c>
      <c r="Z78" s="4">
        <v>4</v>
      </c>
      <c r="AA78" s="4">
        <v>5</v>
      </c>
      <c r="AB78" s="4">
        <v>3</v>
      </c>
      <c r="AC78" s="4">
        <v>4</v>
      </c>
      <c r="AD78" s="4">
        <v>3</v>
      </c>
      <c r="AE78" s="4">
        <v>4</v>
      </c>
      <c r="AF78" s="4">
        <v>5</v>
      </c>
      <c r="AG78" s="4">
        <v>5</v>
      </c>
      <c r="AH78" s="4">
        <v>4</v>
      </c>
      <c r="AI78" s="4">
        <v>5</v>
      </c>
      <c r="AJ78" s="4">
        <v>4</v>
      </c>
      <c r="AL78" s="4">
        <f t="shared" si="10"/>
        <v>9</v>
      </c>
      <c r="AM78" s="4">
        <f t="shared" si="11"/>
        <v>21</v>
      </c>
      <c r="AN78" s="4">
        <f t="shared" si="12"/>
        <v>5</v>
      </c>
      <c r="AO78" s="4">
        <f t="shared" si="13"/>
        <v>0</v>
      </c>
      <c r="AP78" s="4">
        <f t="shared" si="14"/>
        <v>0</v>
      </c>
    </row>
    <row r="79" spans="1:42">
      <c r="A79" s="4" t="s">
        <v>1240</v>
      </c>
      <c r="B79" s="4">
        <v>4</v>
      </c>
      <c r="C79" s="4">
        <v>4</v>
      </c>
      <c r="D79" s="4">
        <v>3</v>
      </c>
      <c r="E79" s="4">
        <v>5</v>
      </c>
      <c r="F79" s="4">
        <v>4</v>
      </c>
      <c r="G79" s="4">
        <v>4</v>
      </c>
      <c r="H79" s="4">
        <v>4</v>
      </c>
      <c r="I79" s="4">
        <v>5</v>
      </c>
      <c r="J79" s="4">
        <v>4</v>
      </c>
      <c r="K79" s="4">
        <v>4</v>
      </c>
      <c r="L79" s="4">
        <v>5</v>
      </c>
      <c r="M79" s="4">
        <v>4</v>
      </c>
      <c r="N79" s="4">
        <v>5</v>
      </c>
      <c r="O79" s="4">
        <v>4</v>
      </c>
      <c r="P79" s="4">
        <v>4</v>
      </c>
      <c r="Q79" s="4">
        <v>3</v>
      </c>
      <c r="R79" s="4">
        <v>4</v>
      </c>
      <c r="S79" s="4">
        <v>5</v>
      </c>
      <c r="T79" s="4">
        <v>4</v>
      </c>
      <c r="U79" s="4">
        <v>4</v>
      </c>
      <c r="V79" s="4">
        <v>5</v>
      </c>
      <c r="W79" s="4">
        <v>4</v>
      </c>
      <c r="X79" s="4">
        <v>4</v>
      </c>
      <c r="Y79" s="4">
        <v>5</v>
      </c>
      <c r="Z79" s="4">
        <v>4</v>
      </c>
      <c r="AA79" s="4">
        <v>5</v>
      </c>
      <c r="AB79" s="4">
        <v>3</v>
      </c>
      <c r="AC79" s="4">
        <v>3</v>
      </c>
      <c r="AD79" s="4">
        <v>3</v>
      </c>
      <c r="AE79" s="4">
        <v>5</v>
      </c>
      <c r="AF79" s="4">
        <v>5</v>
      </c>
      <c r="AG79" s="4">
        <v>5</v>
      </c>
      <c r="AH79" s="4">
        <v>4</v>
      </c>
      <c r="AI79" s="4">
        <v>5</v>
      </c>
      <c r="AJ79" s="4">
        <v>3</v>
      </c>
      <c r="AL79" s="4">
        <f t="shared" si="10"/>
        <v>12</v>
      </c>
      <c r="AM79" s="4">
        <f t="shared" si="11"/>
        <v>17</v>
      </c>
      <c r="AN79" s="4">
        <f t="shared" si="12"/>
        <v>6</v>
      </c>
      <c r="AO79" s="4">
        <f t="shared" si="13"/>
        <v>0</v>
      </c>
      <c r="AP79" s="4">
        <f t="shared" si="14"/>
        <v>0</v>
      </c>
    </row>
    <row r="80" spans="1:42">
      <c r="A80" s="4" t="s">
        <v>1241</v>
      </c>
      <c r="B80" s="4">
        <v>5</v>
      </c>
      <c r="C80" s="4">
        <v>4</v>
      </c>
      <c r="D80" s="4">
        <v>5</v>
      </c>
      <c r="E80" s="4">
        <v>5</v>
      </c>
      <c r="F80" s="4">
        <v>4</v>
      </c>
      <c r="G80" s="4">
        <v>4</v>
      </c>
      <c r="H80" s="4">
        <v>4</v>
      </c>
      <c r="I80" s="4">
        <v>5</v>
      </c>
      <c r="J80" s="4">
        <v>5</v>
      </c>
      <c r="K80" s="4">
        <v>5</v>
      </c>
      <c r="L80" s="4">
        <v>5</v>
      </c>
      <c r="M80" s="4">
        <v>5</v>
      </c>
      <c r="N80" s="4">
        <v>5</v>
      </c>
      <c r="O80" s="4">
        <v>5</v>
      </c>
      <c r="P80" s="4">
        <v>4</v>
      </c>
      <c r="Q80" s="4">
        <v>3</v>
      </c>
      <c r="R80" s="4">
        <v>4</v>
      </c>
      <c r="S80" s="4">
        <v>4</v>
      </c>
      <c r="T80" s="4">
        <v>4</v>
      </c>
      <c r="U80" s="4">
        <v>4</v>
      </c>
      <c r="V80" s="4">
        <v>5</v>
      </c>
      <c r="W80" s="4">
        <v>4</v>
      </c>
      <c r="X80" s="4">
        <v>4</v>
      </c>
      <c r="Y80" s="4">
        <v>5</v>
      </c>
      <c r="Z80" s="4">
        <v>4</v>
      </c>
      <c r="AA80" s="4">
        <v>5</v>
      </c>
      <c r="AB80" s="4">
        <v>4</v>
      </c>
      <c r="AC80" s="4">
        <v>4</v>
      </c>
      <c r="AD80" s="4">
        <v>4</v>
      </c>
      <c r="AE80" s="4">
        <v>5</v>
      </c>
      <c r="AF80" s="4">
        <v>5</v>
      </c>
      <c r="AG80" s="4">
        <v>5</v>
      </c>
      <c r="AH80" s="4">
        <v>3</v>
      </c>
      <c r="AI80" s="4">
        <v>5</v>
      </c>
      <c r="AJ80" s="4">
        <v>4</v>
      </c>
      <c r="AL80" s="4">
        <f t="shared" si="10"/>
        <v>17</v>
      </c>
      <c r="AM80" s="4">
        <f t="shared" si="11"/>
        <v>16</v>
      </c>
      <c r="AN80" s="4">
        <f t="shared" si="12"/>
        <v>2</v>
      </c>
      <c r="AO80" s="4">
        <f t="shared" si="13"/>
        <v>0</v>
      </c>
      <c r="AP80" s="4">
        <f t="shared" si="14"/>
        <v>0</v>
      </c>
    </row>
    <row r="81" spans="1:42">
      <c r="A81" s="4" t="s">
        <v>1242</v>
      </c>
      <c r="B81" s="4">
        <v>4</v>
      </c>
      <c r="C81" s="4">
        <v>4</v>
      </c>
      <c r="D81" s="4">
        <v>2</v>
      </c>
      <c r="E81" s="4">
        <v>4</v>
      </c>
      <c r="F81" s="4">
        <v>3</v>
      </c>
      <c r="G81" s="4">
        <v>3</v>
      </c>
      <c r="H81" s="4">
        <v>3</v>
      </c>
      <c r="I81" s="4">
        <v>5</v>
      </c>
      <c r="J81" s="4">
        <v>3</v>
      </c>
      <c r="K81" s="4">
        <v>5</v>
      </c>
      <c r="L81" s="4">
        <v>5</v>
      </c>
      <c r="M81" s="4">
        <v>5</v>
      </c>
      <c r="N81" s="4">
        <v>4</v>
      </c>
      <c r="O81" s="4">
        <v>4</v>
      </c>
      <c r="P81" s="4">
        <v>4</v>
      </c>
      <c r="Q81" s="4">
        <v>3</v>
      </c>
      <c r="R81" s="4">
        <v>4</v>
      </c>
      <c r="S81" s="4">
        <v>5</v>
      </c>
      <c r="T81" s="4">
        <v>4</v>
      </c>
      <c r="U81" s="4">
        <v>4</v>
      </c>
      <c r="V81" s="4">
        <v>5</v>
      </c>
      <c r="W81" s="4">
        <v>4</v>
      </c>
      <c r="X81" s="4">
        <v>4</v>
      </c>
      <c r="Y81" s="4">
        <v>5</v>
      </c>
      <c r="Z81" s="4">
        <v>4</v>
      </c>
      <c r="AA81" s="4">
        <v>5</v>
      </c>
      <c r="AB81" s="4">
        <v>4</v>
      </c>
      <c r="AC81" s="4">
        <v>4</v>
      </c>
      <c r="AD81" s="4">
        <v>4</v>
      </c>
      <c r="AE81" s="4">
        <v>5</v>
      </c>
      <c r="AF81" s="4">
        <v>5</v>
      </c>
      <c r="AG81" s="4">
        <v>5</v>
      </c>
      <c r="AH81" s="4">
        <v>3</v>
      </c>
      <c r="AI81" s="4">
        <v>3</v>
      </c>
      <c r="AJ81" s="4">
        <v>3</v>
      </c>
      <c r="AL81" s="4">
        <f t="shared" si="10"/>
        <v>11</v>
      </c>
      <c r="AM81" s="4">
        <f t="shared" si="11"/>
        <v>15</v>
      </c>
      <c r="AN81" s="4">
        <f t="shared" si="12"/>
        <v>8</v>
      </c>
      <c r="AO81" s="4">
        <f t="shared" si="13"/>
        <v>1</v>
      </c>
      <c r="AP81" s="4">
        <f t="shared" si="14"/>
        <v>0</v>
      </c>
    </row>
    <row r="82" spans="1:42">
      <c r="A82" s="4" t="s">
        <v>1243</v>
      </c>
      <c r="B82" s="4">
        <v>5</v>
      </c>
      <c r="C82" s="4">
        <v>4</v>
      </c>
      <c r="D82" s="4">
        <v>3</v>
      </c>
      <c r="E82" s="4">
        <v>4</v>
      </c>
      <c r="F82" s="4">
        <v>4</v>
      </c>
      <c r="G82" s="4">
        <v>4</v>
      </c>
      <c r="H82" s="4">
        <v>4</v>
      </c>
      <c r="I82" s="4">
        <v>4</v>
      </c>
      <c r="J82" s="4">
        <v>4</v>
      </c>
      <c r="K82" s="4">
        <v>5</v>
      </c>
      <c r="L82" s="4">
        <v>5</v>
      </c>
      <c r="M82" s="4">
        <v>5</v>
      </c>
      <c r="N82" s="4">
        <v>4</v>
      </c>
      <c r="O82" s="4">
        <v>4</v>
      </c>
      <c r="P82" s="4">
        <v>4</v>
      </c>
      <c r="Q82" s="4">
        <v>3</v>
      </c>
      <c r="R82" s="4">
        <v>5</v>
      </c>
      <c r="S82" s="4">
        <v>5</v>
      </c>
      <c r="T82" s="4">
        <v>4</v>
      </c>
      <c r="U82" s="4">
        <v>4</v>
      </c>
      <c r="V82" s="4">
        <v>5</v>
      </c>
      <c r="W82" s="4">
        <v>4</v>
      </c>
      <c r="X82" s="4">
        <v>4</v>
      </c>
      <c r="Y82" s="4">
        <v>5</v>
      </c>
      <c r="Z82" s="4">
        <v>4</v>
      </c>
      <c r="AA82" s="4">
        <v>4</v>
      </c>
      <c r="AB82" s="4">
        <v>3</v>
      </c>
      <c r="AC82" s="4">
        <v>4</v>
      </c>
      <c r="AD82" s="4">
        <v>3</v>
      </c>
      <c r="AE82" s="4">
        <v>4</v>
      </c>
      <c r="AF82" s="4">
        <v>5</v>
      </c>
      <c r="AG82" s="4">
        <v>5</v>
      </c>
      <c r="AH82" s="4">
        <v>3</v>
      </c>
      <c r="AI82" s="4">
        <v>4</v>
      </c>
      <c r="AJ82" s="4">
        <v>4</v>
      </c>
      <c r="AL82" s="4">
        <f t="shared" si="10"/>
        <v>10</v>
      </c>
      <c r="AM82" s="4">
        <f t="shared" si="11"/>
        <v>20</v>
      </c>
      <c r="AN82" s="4">
        <f t="shared" si="12"/>
        <v>5</v>
      </c>
      <c r="AO82" s="4">
        <f t="shared" si="13"/>
        <v>0</v>
      </c>
      <c r="AP82" s="4">
        <f t="shared" si="14"/>
        <v>0</v>
      </c>
    </row>
    <row r="83" spans="1:42">
      <c r="A83" s="4" t="s">
        <v>1244</v>
      </c>
      <c r="B83" s="4">
        <v>5</v>
      </c>
      <c r="C83" s="4">
        <v>4</v>
      </c>
      <c r="D83" s="4">
        <v>3</v>
      </c>
      <c r="E83" s="4">
        <v>4</v>
      </c>
      <c r="F83" s="4">
        <v>3</v>
      </c>
      <c r="G83" s="4">
        <v>3</v>
      </c>
      <c r="H83" s="4">
        <v>3</v>
      </c>
      <c r="I83" s="4">
        <v>4</v>
      </c>
      <c r="J83" s="4">
        <v>4</v>
      </c>
      <c r="K83" s="4">
        <v>5</v>
      </c>
      <c r="L83" s="4">
        <v>5</v>
      </c>
      <c r="M83" s="4">
        <v>5</v>
      </c>
      <c r="N83" s="4">
        <v>4</v>
      </c>
      <c r="O83" s="4">
        <v>4</v>
      </c>
      <c r="P83" s="4">
        <v>4</v>
      </c>
      <c r="Q83" s="4">
        <v>3</v>
      </c>
      <c r="R83" s="4">
        <v>5</v>
      </c>
      <c r="S83" s="4">
        <v>5</v>
      </c>
      <c r="T83" s="4">
        <v>4</v>
      </c>
      <c r="U83" s="4">
        <v>4</v>
      </c>
      <c r="V83" s="4">
        <v>5</v>
      </c>
      <c r="W83" s="4">
        <v>4</v>
      </c>
      <c r="X83" s="4">
        <v>4</v>
      </c>
      <c r="Y83" s="4">
        <v>5</v>
      </c>
      <c r="Z83" s="4">
        <v>4</v>
      </c>
      <c r="AA83" s="4">
        <v>4</v>
      </c>
      <c r="AB83" s="4">
        <v>4</v>
      </c>
      <c r="AC83" s="4">
        <v>4</v>
      </c>
      <c r="AD83" s="4">
        <v>4</v>
      </c>
      <c r="AE83" s="4">
        <v>4</v>
      </c>
      <c r="AF83" s="4">
        <v>5</v>
      </c>
      <c r="AG83" s="4">
        <v>5</v>
      </c>
      <c r="AH83" s="4">
        <v>3</v>
      </c>
      <c r="AI83" s="4">
        <v>3</v>
      </c>
      <c r="AJ83" s="4">
        <v>3</v>
      </c>
      <c r="AL83" s="4">
        <f t="shared" si="10"/>
        <v>10</v>
      </c>
      <c r="AM83" s="4">
        <f t="shared" si="11"/>
        <v>17</v>
      </c>
      <c r="AN83" s="4">
        <f t="shared" si="12"/>
        <v>8</v>
      </c>
      <c r="AO83" s="4">
        <f t="shared" si="13"/>
        <v>0</v>
      </c>
      <c r="AP83" s="4">
        <f t="shared" si="14"/>
        <v>0</v>
      </c>
    </row>
    <row r="84" spans="1:42">
      <c r="A84" s="4" t="s">
        <v>1245</v>
      </c>
      <c r="B84" s="4">
        <v>4</v>
      </c>
      <c r="C84" s="4">
        <v>4</v>
      </c>
      <c r="D84" s="4">
        <v>2</v>
      </c>
      <c r="E84" s="4">
        <v>4</v>
      </c>
      <c r="F84" s="4">
        <v>3</v>
      </c>
      <c r="G84" s="4">
        <v>3</v>
      </c>
      <c r="H84" s="4">
        <v>3</v>
      </c>
      <c r="I84" s="4">
        <v>5</v>
      </c>
      <c r="J84" s="4">
        <v>3</v>
      </c>
      <c r="K84" s="4">
        <v>4</v>
      </c>
      <c r="L84" s="4">
        <v>5</v>
      </c>
      <c r="M84" s="4">
        <v>5</v>
      </c>
      <c r="N84" s="4">
        <v>4</v>
      </c>
      <c r="O84" s="4">
        <v>4</v>
      </c>
      <c r="P84" s="4">
        <v>3</v>
      </c>
      <c r="Q84" s="4">
        <v>3</v>
      </c>
      <c r="R84" s="4">
        <v>5</v>
      </c>
      <c r="S84" s="4">
        <v>5</v>
      </c>
      <c r="T84" s="4">
        <v>4</v>
      </c>
      <c r="U84" s="4">
        <v>4</v>
      </c>
      <c r="V84" s="4">
        <v>4</v>
      </c>
      <c r="W84" s="4">
        <v>4</v>
      </c>
      <c r="X84" s="4">
        <v>4</v>
      </c>
      <c r="Y84" s="4">
        <v>4</v>
      </c>
      <c r="Z84" s="4">
        <v>4</v>
      </c>
      <c r="AA84" s="4">
        <v>4</v>
      </c>
      <c r="AB84" s="4">
        <v>4</v>
      </c>
      <c r="AC84" s="4">
        <v>4</v>
      </c>
      <c r="AD84" s="4">
        <v>4</v>
      </c>
      <c r="AE84" s="4">
        <v>5</v>
      </c>
      <c r="AF84" s="4">
        <v>5</v>
      </c>
      <c r="AG84" s="4">
        <v>5</v>
      </c>
      <c r="AH84" s="4">
        <v>1</v>
      </c>
      <c r="AI84" s="4">
        <v>4</v>
      </c>
      <c r="AJ84" s="4">
        <v>3</v>
      </c>
      <c r="AL84" s="4">
        <f t="shared" si="10"/>
        <v>8</v>
      </c>
      <c r="AM84" s="4">
        <f t="shared" si="11"/>
        <v>18</v>
      </c>
      <c r="AN84" s="4">
        <f t="shared" si="12"/>
        <v>7</v>
      </c>
      <c r="AO84" s="4">
        <f t="shared" si="13"/>
        <v>1</v>
      </c>
      <c r="AP84" s="4">
        <f t="shared" si="14"/>
        <v>1</v>
      </c>
    </row>
    <row r="85" spans="1:42">
      <c r="A85" s="4" t="s">
        <v>1246</v>
      </c>
      <c r="B85" s="4">
        <v>4</v>
      </c>
      <c r="C85" s="4">
        <v>4</v>
      </c>
      <c r="D85" s="4">
        <v>3</v>
      </c>
      <c r="E85" s="4">
        <v>4</v>
      </c>
      <c r="F85" s="4">
        <v>3</v>
      </c>
      <c r="G85" s="4">
        <v>4</v>
      </c>
      <c r="H85" s="4">
        <v>4</v>
      </c>
      <c r="I85" s="4">
        <v>5</v>
      </c>
      <c r="J85" s="4">
        <v>4</v>
      </c>
      <c r="K85" s="4">
        <v>4</v>
      </c>
      <c r="L85" s="4">
        <v>5</v>
      </c>
      <c r="M85" s="4">
        <v>5</v>
      </c>
      <c r="N85" s="4">
        <v>4</v>
      </c>
      <c r="O85" s="4">
        <v>5</v>
      </c>
      <c r="P85" s="4">
        <v>4</v>
      </c>
      <c r="Q85" s="4">
        <v>3</v>
      </c>
      <c r="R85" s="4">
        <v>4</v>
      </c>
      <c r="S85" s="4">
        <v>4</v>
      </c>
      <c r="T85" s="4">
        <v>4</v>
      </c>
      <c r="U85" s="4">
        <v>4</v>
      </c>
      <c r="V85" s="4">
        <v>4</v>
      </c>
      <c r="W85" s="4">
        <v>4</v>
      </c>
      <c r="X85" s="4">
        <v>4</v>
      </c>
      <c r="Y85" s="4">
        <v>4</v>
      </c>
      <c r="Z85" s="4">
        <v>4</v>
      </c>
      <c r="AA85" s="4">
        <v>4</v>
      </c>
      <c r="AB85" s="4">
        <v>4</v>
      </c>
      <c r="AC85" s="4">
        <v>4</v>
      </c>
      <c r="AD85" s="4">
        <v>4</v>
      </c>
      <c r="AE85" s="4">
        <v>4</v>
      </c>
      <c r="AF85" s="4">
        <v>5</v>
      </c>
      <c r="AG85" s="4">
        <v>5</v>
      </c>
      <c r="AH85" s="4">
        <v>3</v>
      </c>
      <c r="AI85" s="4">
        <v>5</v>
      </c>
      <c r="AJ85" s="4">
        <v>3</v>
      </c>
      <c r="AL85" s="4">
        <f t="shared" si="10"/>
        <v>7</v>
      </c>
      <c r="AM85" s="4">
        <f t="shared" si="11"/>
        <v>23</v>
      </c>
      <c r="AN85" s="4">
        <f t="shared" si="12"/>
        <v>5</v>
      </c>
      <c r="AO85" s="4">
        <f t="shared" si="13"/>
        <v>0</v>
      </c>
      <c r="AP85" s="4">
        <f t="shared" si="14"/>
        <v>0</v>
      </c>
    </row>
    <row r="86" spans="1:42">
      <c r="A86" s="4" t="s">
        <v>1247</v>
      </c>
      <c r="B86" s="4">
        <v>3</v>
      </c>
      <c r="C86" s="4">
        <v>4</v>
      </c>
      <c r="D86" s="4">
        <v>3</v>
      </c>
      <c r="E86" s="4">
        <v>4</v>
      </c>
      <c r="F86" s="4">
        <v>4</v>
      </c>
      <c r="G86" s="4">
        <v>4</v>
      </c>
      <c r="H86" s="4">
        <v>4</v>
      </c>
      <c r="I86" s="4">
        <v>5</v>
      </c>
      <c r="J86" s="4">
        <v>5</v>
      </c>
      <c r="K86" s="4">
        <v>4</v>
      </c>
      <c r="L86" s="4">
        <v>5</v>
      </c>
      <c r="M86" s="4">
        <v>5</v>
      </c>
      <c r="N86" s="4">
        <v>4</v>
      </c>
      <c r="O86" s="4">
        <v>5</v>
      </c>
      <c r="P86" s="4">
        <v>4</v>
      </c>
      <c r="Q86" s="4">
        <v>3</v>
      </c>
      <c r="R86" s="4">
        <v>4</v>
      </c>
      <c r="S86" s="4">
        <v>5</v>
      </c>
      <c r="T86" s="4">
        <v>4</v>
      </c>
      <c r="U86" s="4">
        <v>4</v>
      </c>
      <c r="V86" s="4">
        <v>4</v>
      </c>
      <c r="W86" s="4">
        <v>4</v>
      </c>
      <c r="X86" s="4">
        <v>4</v>
      </c>
      <c r="Y86" s="4">
        <v>4</v>
      </c>
      <c r="Z86" s="4">
        <v>4</v>
      </c>
      <c r="AA86" s="4">
        <v>5</v>
      </c>
      <c r="AB86" s="4">
        <v>4</v>
      </c>
      <c r="AC86" s="4">
        <v>3</v>
      </c>
      <c r="AD86" s="4">
        <v>4</v>
      </c>
      <c r="AE86" s="4">
        <v>5</v>
      </c>
      <c r="AF86" s="4">
        <v>5</v>
      </c>
      <c r="AG86" s="4">
        <v>5</v>
      </c>
      <c r="AH86" s="4">
        <v>3</v>
      </c>
      <c r="AI86" s="4">
        <v>4</v>
      </c>
      <c r="AJ86" s="4">
        <v>3</v>
      </c>
      <c r="AL86" s="4">
        <f t="shared" si="10"/>
        <v>10</v>
      </c>
      <c r="AM86" s="4">
        <f t="shared" si="11"/>
        <v>19</v>
      </c>
      <c r="AN86" s="4">
        <f t="shared" si="12"/>
        <v>6</v>
      </c>
      <c r="AO86" s="4">
        <f t="shared" si="13"/>
        <v>0</v>
      </c>
      <c r="AP86" s="4">
        <f t="shared" si="14"/>
        <v>0</v>
      </c>
    </row>
    <row r="87" spans="1:42">
      <c r="A87" s="4" t="s">
        <v>1248</v>
      </c>
      <c r="B87" s="4">
        <v>4</v>
      </c>
      <c r="C87" s="4">
        <v>4</v>
      </c>
      <c r="D87" s="4">
        <v>3</v>
      </c>
      <c r="E87" s="4">
        <v>4</v>
      </c>
      <c r="F87" s="4">
        <v>3</v>
      </c>
      <c r="G87" s="4">
        <v>3</v>
      </c>
      <c r="H87" s="4">
        <v>3</v>
      </c>
      <c r="I87" s="4">
        <v>5</v>
      </c>
      <c r="J87" s="4">
        <v>4</v>
      </c>
      <c r="K87" s="4">
        <v>3</v>
      </c>
      <c r="L87" s="4">
        <v>4</v>
      </c>
      <c r="M87" s="4">
        <v>4</v>
      </c>
      <c r="N87" s="4">
        <v>4</v>
      </c>
      <c r="O87" s="4">
        <v>5</v>
      </c>
      <c r="P87" s="4">
        <v>4</v>
      </c>
      <c r="Q87" s="4">
        <v>3</v>
      </c>
      <c r="R87" s="4">
        <v>5</v>
      </c>
      <c r="S87" s="4">
        <v>5</v>
      </c>
      <c r="T87" s="4">
        <v>4</v>
      </c>
      <c r="U87" s="4">
        <v>4</v>
      </c>
      <c r="V87" s="4">
        <v>5</v>
      </c>
      <c r="W87" s="4">
        <v>5</v>
      </c>
      <c r="X87" s="4">
        <v>4</v>
      </c>
      <c r="Y87" s="4">
        <v>4</v>
      </c>
      <c r="Z87" s="4">
        <v>4</v>
      </c>
      <c r="AA87" s="4">
        <v>4</v>
      </c>
      <c r="AB87" s="4">
        <v>4</v>
      </c>
      <c r="AC87" s="4">
        <v>3</v>
      </c>
      <c r="AD87" s="4">
        <v>4</v>
      </c>
      <c r="AE87" s="4">
        <v>4</v>
      </c>
      <c r="AF87" s="4">
        <v>5</v>
      </c>
      <c r="AG87" s="4">
        <v>5</v>
      </c>
      <c r="AH87" s="4">
        <v>3</v>
      </c>
      <c r="AI87" s="4">
        <v>4</v>
      </c>
      <c r="AJ87" s="4">
        <v>3</v>
      </c>
      <c r="AL87" s="4">
        <f t="shared" si="10"/>
        <v>8</v>
      </c>
      <c r="AM87" s="4">
        <f t="shared" si="11"/>
        <v>18</v>
      </c>
      <c r="AN87" s="4">
        <f t="shared" si="12"/>
        <v>9</v>
      </c>
      <c r="AO87" s="4">
        <f t="shared" si="13"/>
        <v>0</v>
      </c>
      <c r="AP87" s="4">
        <f t="shared" si="14"/>
        <v>0</v>
      </c>
    </row>
    <row r="88" spans="1:42">
      <c r="A88" s="4" t="s">
        <v>1249</v>
      </c>
      <c r="B88" s="4">
        <v>5</v>
      </c>
      <c r="C88" s="4">
        <v>4</v>
      </c>
      <c r="D88" s="4">
        <v>3</v>
      </c>
      <c r="E88" s="4">
        <v>4</v>
      </c>
      <c r="F88" s="4">
        <v>3</v>
      </c>
      <c r="G88" s="4">
        <v>3</v>
      </c>
      <c r="H88" s="4">
        <v>3</v>
      </c>
      <c r="I88" s="4">
        <v>5</v>
      </c>
      <c r="J88" s="4">
        <v>4</v>
      </c>
      <c r="K88" s="4">
        <v>3</v>
      </c>
      <c r="L88" s="4">
        <v>4</v>
      </c>
      <c r="M88" s="4">
        <v>4</v>
      </c>
      <c r="N88" s="4">
        <v>4</v>
      </c>
      <c r="O88" s="4">
        <v>5</v>
      </c>
      <c r="P88" s="4">
        <v>4</v>
      </c>
      <c r="Q88" s="4">
        <v>3</v>
      </c>
      <c r="R88" s="4">
        <v>5</v>
      </c>
      <c r="S88" s="4">
        <v>5</v>
      </c>
      <c r="T88" s="4">
        <v>4</v>
      </c>
      <c r="U88" s="4">
        <v>4</v>
      </c>
      <c r="V88" s="4">
        <v>5</v>
      </c>
      <c r="W88" s="4">
        <v>4</v>
      </c>
      <c r="X88" s="4">
        <v>4</v>
      </c>
      <c r="Y88" s="4">
        <v>4</v>
      </c>
      <c r="Z88" s="4">
        <v>4</v>
      </c>
      <c r="AA88" s="4">
        <v>4</v>
      </c>
      <c r="AB88" s="4">
        <v>4</v>
      </c>
      <c r="AC88" s="4">
        <v>4</v>
      </c>
      <c r="AD88" s="4">
        <v>4</v>
      </c>
      <c r="AE88" s="4">
        <v>4</v>
      </c>
      <c r="AF88" s="4">
        <v>5</v>
      </c>
      <c r="AG88" s="4">
        <v>5</v>
      </c>
      <c r="AH88" s="4">
        <v>3</v>
      </c>
      <c r="AI88" s="4">
        <v>4</v>
      </c>
      <c r="AJ88" s="4">
        <v>3</v>
      </c>
      <c r="AL88" s="4">
        <f t="shared" si="10"/>
        <v>8</v>
      </c>
      <c r="AM88" s="4">
        <f t="shared" si="11"/>
        <v>19</v>
      </c>
      <c r="AN88" s="4">
        <f t="shared" si="12"/>
        <v>8</v>
      </c>
      <c r="AO88" s="4">
        <f t="shared" si="13"/>
        <v>0</v>
      </c>
      <c r="AP88" s="4">
        <f t="shared" si="14"/>
        <v>0</v>
      </c>
    </row>
    <row r="89" spans="1:42">
      <c r="A89" s="4" t="s">
        <v>1250</v>
      </c>
      <c r="B89" s="4">
        <v>4</v>
      </c>
      <c r="C89" s="4">
        <v>4</v>
      </c>
      <c r="D89" s="4">
        <v>2</v>
      </c>
      <c r="E89" s="4">
        <v>5</v>
      </c>
      <c r="F89" s="4">
        <v>3</v>
      </c>
      <c r="G89" s="4">
        <v>3</v>
      </c>
      <c r="H89" s="4">
        <v>3</v>
      </c>
      <c r="I89" s="4">
        <v>5</v>
      </c>
      <c r="J89" s="4">
        <v>5</v>
      </c>
      <c r="K89" s="4">
        <v>4</v>
      </c>
      <c r="L89" s="4">
        <v>4</v>
      </c>
      <c r="M89" s="4">
        <v>5</v>
      </c>
      <c r="N89" s="4">
        <v>4</v>
      </c>
      <c r="O89" s="4">
        <v>5</v>
      </c>
      <c r="P89" s="4">
        <v>4</v>
      </c>
      <c r="Q89" s="4">
        <v>3</v>
      </c>
      <c r="R89" s="4">
        <v>5</v>
      </c>
      <c r="S89" s="4">
        <v>4</v>
      </c>
      <c r="T89" s="4">
        <v>4</v>
      </c>
      <c r="U89" s="4">
        <v>4</v>
      </c>
      <c r="V89" s="4">
        <v>5</v>
      </c>
      <c r="W89" s="4">
        <v>4</v>
      </c>
      <c r="X89" s="4">
        <v>4</v>
      </c>
      <c r="Y89" s="4">
        <v>4</v>
      </c>
      <c r="Z89" s="4">
        <v>4</v>
      </c>
      <c r="AA89" s="4">
        <v>2</v>
      </c>
      <c r="AB89" s="4">
        <v>4</v>
      </c>
      <c r="AC89" s="4">
        <v>4</v>
      </c>
      <c r="AD89" s="4">
        <v>4</v>
      </c>
      <c r="AE89" s="4">
        <v>4</v>
      </c>
      <c r="AF89" s="4">
        <v>5</v>
      </c>
      <c r="AG89" s="4">
        <v>5</v>
      </c>
      <c r="AH89" s="4">
        <v>3</v>
      </c>
      <c r="AI89" s="4">
        <v>4</v>
      </c>
      <c r="AJ89" s="4">
        <v>3</v>
      </c>
      <c r="AL89" s="4">
        <f t="shared" si="10"/>
        <v>9</v>
      </c>
      <c r="AM89" s="4">
        <f t="shared" si="11"/>
        <v>18</v>
      </c>
      <c r="AN89" s="4">
        <f t="shared" si="12"/>
        <v>6</v>
      </c>
      <c r="AO89" s="4">
        <f t="shared" si="13"/>
        <v>2</v>
      </c>
      <c r="AP89" s="4">
        <f t="shared" si="14"/>
        <v>0</v>
      </c>
    </row>
    <row r="90" spans="1:42">
      <c r="A90" s="4" t="s">
        <v>1251</v>
      </c>
      <c r="B90" s="4">
        <v>5</v>
      </c>
      <c r="C90" s="4">
        <v>4</v>
      </c>
      <c r="D90" s="4">
        <v>3</v>
      </c>
      <c r="E90" s="4">
        <v>5</v>
      </c>
      <c r="F90" s="4">
        <v>3</v>
      </c>
      <c r="G90" s="4">
        <v>3</v>
      </c>
      <c r="H90" s="4">
        <v>3</v>
      </c>
      <c r="I90" s="4">
        <v>5</v>
      </c>
      <c r="J90" s="4">
        <v>4</v>
      </c>
      <c r="K90" s="4">
        <v>3</v>
      </c>
      <c r="L90" s="4">
        <v>4</v>
      </c>
      <c r="M90" s="4">
        <v>5</v>
      </c>
      <c r="N90" s="4">
        <v>4</v>
      </c>
      <c r="O90" s="4">
        <v>5</v>
      </c>
      <c r="P90" s="4">
        <v>4</v>
      </c>
      <c r="Q90" s="4">
        <v>3</v>
      </c>
      <c r="R90" s="4">
        <v>4</v>
      </c>
      <c r="S90" s="4">
        <v>4</v>
      </c>
      <c r="T90" s="4">
        <v>4</v>
      </c>
      <c r="U90" s="4">
        <v>4</v>
      </c>
      <c r="V90" s="4">
        <v>5</v>
      </c>
      <c r="W90" s="4">
        <v>3</v>
      </c>
      <c r="X90" s="4">
        <v>4</v>
      </c>
      <c r="Y90" s="4">
        <v>4</v>
      </c>
      <c r="Z90" s="4">
        <v>4</v>
      </c>
      <c r="AA90" s="4">
        <v>5</v>
      </c>
      <c r="AB90" s="4">
        <v>3</v>
      </c>
      <c r="AC90" s="4">
        <v>3</v>
      </c>
      <c r="AD90" s="4">
        <v>3</v>
      </c>
      <c r="AE90" s="4">
        <v>4</v>
      </c>
      <c r="AF90" s="4">
        <v>5</v>
      </c>
      <c r="AG90" s="4">
        <v>5</v>
      </c>
      <c r="AH90" s="4">
        <v>3</v>
      </c>
      <c r="AI90" s="4">
        <v>4</v>
      </c>
      <c r="AJ90" s="4">
        <v>3</v>
      </c>
      <c r="AL90" s="4">
        <f t="shared" si="10"/>
        <v>9</v>
      </c>
      <c r="AM90" s="4">
        <f t="shared" si="11"/>
        <v>14</v>
      </c>
      <c r="AN90" s="4">
        <f t="shared" si="12"/>
        <v>12</v>
      </c>
      <c r="AO90" s="4">
        <f t="shared" si="13"/>
        <v>0</v>
      </c>
      <c r="AP90" s="4">
        <f t="shared" si="14"/>
        <v>0</v>
      </c>
    </row>
    <row r="91" spans="1:42">
      <c r="A91" s="4" t="s">
        <v>1252</v>
      </c>
      <c r="B91" s="4">
        <v>5</v>
      </c>
      <c r="C91" s="4">
        <v>5</v>
      </c>
      <c r="D91" s="4">
        <v>4</v>
      </c>
      <c r="E91" s="4">
        <v>5</v>
      </c>
      <c r="F91" s="4">
        <v>4</v>
      </c>
      <c r="G91" s="4">
        <v>4</v>
      </c>
      <c r="H91" s="4">
        <v>4</v>
      </c>
      <c r="I91" s="4">
        <v>5</v>
      </c>
      <c r="J91" s="4">
        <v>5</v>
      </c>
      <c r="K91" s="4">
        <v>4</v>
      </c>
      <c r="L91" s="4">
        <v>5</v>
      </c>
      <c r="M91" s="4">
        <v>5</v>
      </c>
      <c r="N91" s="4">
        <v>4</v>
      </c>
      <c r="O91" s="4">
        <v>5</v>
      </c>
      <c r="P91" s="4">
        <v>4</v>
      </c>
      <c r="Q91" s="4">
        <v>3</v>
      </c>
      <c r="R91" s="4">
        <v>5</v>
      </c>
      <c r="S91" s="4">
        <v>5</v>
      </c>
      <c r="T91" s="4">
        <v>4</v>
      </c>
      <c r="U91" s="4">
        <v>5</v>
      </c>
      <c r="V91" s="4">
        <v>5</v>
      </c>
      <c r="W91" s="4">
        <v>5</v>
      </c>
      <c r="X91" s="4">
        <v>4</v>
      </c>
      <c r="Y91" s="4">
        <v>5</v>
      </c>
      <c r="Z91" s="4">
        <v>4</v>
      </c>
      <c r="AA91" s="4">
        <v>5</v>
      </c>
      <c r="AB91" s="4">
        <v>5</v>
      </c>
      <c r="AC91" s="4">
        <v>4</v>
      </c>
      <c r="AD91" s="4">
        <v>5</v>
      </c>
      <c r="AE91" s="4">
        <v>5</v>
      </c>
      <c r="AF91" s="4">
        <v>5</v>
      </c>
      <c r="AG91" s="4">
        <v>5</v>
      </c>
      <c r="AH91" s="4">
        <v>5</v>
      </c>
      <c r="AI91" s="4">
        <v>5</v>
      </c>
      <c r="AJ91" s="4">
        <v>5</v>
      </c>
      <c r="AL91" s="4">
        <f t="shared" si="10"/>
        <v>23</v>
      </c>
      <c r="AM91" s="4">
        <f t="shared" si="11"/>
        <v>11</v>
      </c>
      <c r="AN91" s="4">
        <f t="shared" si="12"/>
        <v>1</v>
      </c>
      <c r="AO91" s="4">
        <f t="shared" si="13"/>
        <v>0</v>
      </c>
      <c r="AP91" s="4">
        <f t="shared" si="14"/>
        <v>0</v>
      </c>
    </row>
    <row r="92" spans="1:42">
      <c r="A92" s="4" t="s">
        <v>1253</v>
      </c>
      <c r="B92" s="4">
        <v>5</v>
      </c>
      <c r="C92" s="4">
        <v>5</v>
      </c>
      <c r="D92" s="4">
        <v>4</v>
      </c>
      <c r="E92" s="4">
        <v>5</v>
      </c>
      <c r="F92" s="4">
        <v>4</v>
      </c>
      <c r="G92" s="4">
        <v>4</v>
      </c>
      <c r="H92" s="4">
        <v>4</v>
      </c>
      <c r="I92" s="4">
        <v>5</v>
      </c>
      <c r="J92" s="4">
        <v>5</v>
      </c>
      <c r="K92" s="4">
        <v>5</v>
      </c>
      <c r="L92" s="4">
        <v>5</v>
      </c>
      <c r="M92" s="4">
        <v>5</v>
      </c>
      <c r="N92" s="4">
        <v>4</v>
      </c>
      <c r="O92" s="4">
        <v>5</v>
      </c>
      <c r="P92" s="4">
        <v>4</v>
      </c>
      <c r="Q92" s="4">
        <v>3</v>
      </c>
      <c r="R92" s="4">
        <v>5</v>
      </c>
      <c r="S92" s="4">
        <v>5</v>
      </c>
      <c r="T92" s="4">
        <v>4</v>
      </c>
      <c r="U92" s="4">
        <v>5</v>
      </c>
      <c r="V92" s="4">
        <v>5</v>
      </c>
      <c r="W92" s="4">
        <v>5</v>
      </c>
      <c r="X92" s="4">
        <v>4</v>
      </c>
      <c r="Y92" s="4">
        <v>5</v>
      </c>
      <c r="Z92" s="4">
        <v>4</v>
      </c>
      <c r="AA92" s="4">
        <v>5</v>
      </c>
      <c r="AB92" s="4">
        <v>5</v>
      </c>
      <c r="AC92" s="4">
        <v>4</v>
      </c>
      <c r="AD92" s="4">
        <v>5</v>
      </c>
      <c r="AE92" s="4">
        <v>4</v>
      </c>
      <c r="AF92" s="4">
        <v>5</v>
      </c>
      <c r="AG92" s="4">
        <v>5</v>
      </c>
      <c r="AH92" s="4">
        <v>4</v>
      </c>
      <c r="AI92" s="4">
        <v>5</v>
      </c>
      <c r="AJ92" s="4">
        <v>5</v>
      </c>
      <c r="AL92" s="4">
        <f t="shared" si="10"/>
        <v>22</v>
      </c>
      <c r="AM92" s="4">
        <f t="shared" si="11"/>
        <v>12</v>
      </c>
      <c r="AN92" s="4">
        <f t="shared" si="12"/>
        <v>1</v>
      </c>
      <c r="AO92" s="4">
        <f t="shared" si="13"/>
        <v>0</v>
      </c>
      <c r="AP92" s="4">
        <f t="shared" si="14"/>
        <v>0</v>
      </c>
    </row>
    <row r="93" spans="1:42">
      <c r="A93" s="4" t="s">
        <v>1254</v>
      </c>
      <c r="B93" s="4">
        <v>5</v>
      </c>
      <c r="C93" s="4">
        <v>4</v>
      </c>
      <c r="D93" s="4">
        <v>4</v>
      </c>
      <c r="E93" s="4">
        <v>5</v>
      </c>
      <c r="F93" s="4">
        <v>4</v>
      </c>
      <c r="G93" s="4">
        <v>4</v>
      </c>
      <c r="H93" s="4">
        <v>4</v>
      </c>
      <c r="I93" s="4">
        <v>4</v>
      </c>
      <c r="J93" s="4">
        <v>5</v>
      </c>
      <c r="K93" s="4">
        <v>5</v>
      </c>
      <c r="L93" s="4">
        <v>5</v>
      </c>
      <c r="M93" s="4">
        <v>5</v>
      </c>
      <c r="N93" s="4">
        <v>4</v>
      </c>
      <c r="O93" s="4">
        <v>5</v>
      </c>
      <c r="P93" s="4">
        <v>4</v>
      </c>
      <c r="Q93" s="4">
        <v>3</v>
      </c>
      <c r="R93" s="4">
        <v>5</v>
      </c>
      <c r="S93" s="4">
        <v>5</v>
      </c>
      <c r="T93" s="4">
        <v>4</v>
      </c>
      <c r="U93" s="4">
        <v>5</v>
      </c>
      <c r="V93" s="4">
        <v>5</v>
      </c>
      <c r="W93" s="4">
        <v>5</v>
      </c>
      <c r="X93" s="4">
        <v>4</v>
      </c>
      <c r="Y93" s="4">
        <v>5</v>
      </c>
      <c r="Z93" s="4">
        <v>4</v>
      </c>
      <c r="AA93" s="4">
        <v>5</v>
      </c>
      <c r="AB93" s="4">
        <v>4</v>
      </c>
      <c r="AC93" s="4">
        <v>4</v>
      </c>
      <c r="AD93" s="4">
        <v>4</v>
      </c>
      <c r="AE93" s="4">
        <v>5</v>
      </c>
      <c r="AF93" s="4">
        <v>5</v>
      </c>
      <c r="AG93" s="4">
        <v>5</v>
      </c>
      <c r="AH93" s="4">
        <v>4</v>
      </c>
      <c r="AI93" s="4">
        <v>5</v>
      </c>
      <c r="AJ93" s="4">
        <v>5</v>
      </c>
      <c r="AL93" s="4">
        <f t="shared" si="10"/>
        <v>19</v>
      </c>
      <c r="AM93" s="4">
        <f t="shared" si="11"/>
        <v>15</v>
      </c>
      <c r="AN93" s="4">
        <f t="shared" si="12"/>
        <v>1</v>
      </c>
      <c r="AO93" s="4">
        <f t="shared" si="13"/>
        <v>0</v>
      </c>
      <c r="AP93" s="4">
        <f t="shared" si="14"/>
        <v>0</v>
      </c>
    </row>
    <row r="94" spans="1:42">
      <c r="A94" s="4" t="s">
        <v>1255</v>
      </c>
      <c r="B94" s="4">
        <v>4</v>
      </c>
      <c r="C94" s="4">
        <v>3</v>
      </c>
      <c r="D94" s="4">
        <v>4</v>
      </c>
      <c r="E94" s="4">
        <v>5</v>
      </c>
      <c r="F94" s="4">
        <v>4</v>
      </c>
      <c r="G94" s="4">
        <v>4</v>
      </c>
      <c r="H94" s="4">
        <v>4</v>
      </c>
      <c r="I94" s="4">
        <v>5</v>
      </c>
      <c r="J94" s="4">
        <v>4</v>
      </c>
      <c r="K94" s="4">
        <v>4</v>
      </c>
      <c r="L94" s="4">
        <v>5</v>
      </c>
      <c r="M94" s="4">
        <v>5</v>
      </c>
      <c r="N94" s="4">
        <v>4</v>
      </c>
      <c r="O94" s="4">
        <v>5</v>
      </c>
      <c r="P94" s="4">
        <v>4</v>
      </c>
      <c r="Q94" s="4">
        <v>3</v>
      </c>
      <c r="R94" s="4">
        <v>4</v>
      </c>
      <c r="S94" s="4">
        <v>5</v>
      </c>
      <c r="T94" s="4">
        <v>4</v>
      </c>
      <c r="U94" s="4">
        <v>5</v>
      </c>
      <c r="V94" s="4">
        <v>5</v>
      </c>
      <c r="W94" s="4">
        <v>5</v>
      </c>
      <c r="X94" s="4">
        <v>4</v>
      </c>
      <c r="Y94" s="4">
        <v>5</v>
      </c>
      <c r="Z94" s="4">
        <v>4</v>
      </c>
      <c r="AA94" s="4">
        <v>5</v>
      </c>
      <c r="AB94" s="4">
        <v>4</v>
      </c>
      <c r="AC94" s="4">
        <v>4</v>
      </c>
      <c r="AD94" s="4">
        <v>4</v>
      </c>
      <c r="AE94" s="4">
        <v>5</v>
      </c>
      <c r="AF94" s="4">
        <v>5</v>
      </c>
      <c r="AG94" s="4">
        <v>5</v>
      </c>
      <c r="AH94" s="4">
        <v>4</v>
      </c>
      <c r="AI94" s="4">
        <v>5</v>
      </c>
      <c r="AJ94" s="4">
        <v>5</v>
      </c>
      <c r="AL94" s="4">
        <f t="shared" si="10"/>
        <v>16</v>
      </c>
      <c r="AM94" s="4">
        <f t="shared" si="11"/>
        <v>17</v>
      </c>
      <c r="AN94" s="4">
        <f t="shared" si="12"/>
        <v>2</v>
      </c>
      <c r="AO94" s="4">
        <f t="shared" si="13"/>
        <v>0</v>
      </c>
      <c r="AP94" s="4">
        <f t="shared" si="14"/>
        <v>0</v>
      </c>
    </row>
    <row r="95" spans="1:42">
      <c r="A95" s="4" t="s">
        <v>1256</v>
      </c>
      <c r="B95" s="4">
        <v>5</v>
      </c>
      <c r="C95" s="4">
        <v>4</v>
      </c>
      <c r="D95" s="4">
        <v>3</v>
      </c>
      <c r="E95" s="4">
        <v>5</v>
      </c>
      <c r="F95" s="4">
        <v>4</v>
      </c>
      <c r="G95" s="4">
        <v>4</v>
      </c>
      <c r="H95" s="4">
        <v>4</v>
      </c>
      <c r="I95" s="4">
        <v>5</v>
      </c>
      <c r="J95" s="4">
        <v>4</v>
      </c>
      <c r="K95" s="4">
        <v>4</v>
      </c>
      <c r="L95" s="4">
        <v>5</v>
      </c>
      <c r="M95" s="4">
        <v>5</v>
      </c>
      <c r="N95" s="4">
        <v>4</v>
      </c>
      <c r="O95" s="4">
        <v>5</v>
      </c>
      <c r="P95" s="4">
        <v>4</v>
      </c>
      <c r="Q95" s="4">
        <v>3</v>
      </c>
      <c r="R95" s="4">
        <v>4</v>
      </c>
      <c r="S95" s="4">
        <v>5</v>
      </c>
      <c r="T95" s="4">
        <v>4</v>
      </c>
      <c r="U95" s="4">
        <v>4</v>
      </c>
      <c r="V95" s="4">
        <v>4</v>
      </c>
      <c r="W95" s="4">
        <v>4</v>
      </c>
      <c r="X95" s="4">
        <v>4</v>
      </c>
      <c r="Y95" s="4">
        <v>5</v>
      </c>
      <c r="Z95" s="4">
        <v>4</v>
      </c>
      <c r="AA95" s="4">
        <v>5</v>
      </c>
      <c r="AB95" s="4">
        <v>4</v>
      </c>
      <c r="AC95" s="4">
        <v>4</v>
      </c>
      <c r="AD95" s="4">
        <v>4</v>
      </c>
      <c r="AE95" s="4">
        <v>3</v>
      </c>
      <c r="AF95" s="4">
        <v>5</v>
      </c>
      <c r="AG95" s="4">
        <v>5</v>
      </c>
      <c r="AH95" s="4">
        <v>4</v>
      </c>
      <c r="AI95" s="4">
        <v>5</v>
      </c>
      <c r="AJ95" s="4">
        <v>5</v>
      </c>
      <c r="AL95" s="4">
        <f t="shared" si="10"/>
        <v>13</v>
      </c>
      <c r="AM95" s="4">
        <f t="shared" si="11"/>
        <v>19</v>
      </c>
      <c r="AN95" s="4">
        <f t="shared" si="12"/>
        <v>3</v>
      </c>
      <c r="AO95" s="4">
        <f t="shared" si="13"/>
        <v>0</v>
      </c>
      <c r="AP95" s="4">
        <f t="shared" si="14"/>
        <v>0</v>
      </c>
    </row>
    <row r="96" spans="1:42">
      <c r="A96" s="4" t="s">
        <v>1257</v>
      </c>
      <c r="B96" s="4">
        <v>5</v>
      </c>
      <c r="C96" s="4">
        <v>4</v>
      </c>
      <c r="D96" s="4">
        <v>3</v>
      </c>
      <c r="E96" s="4">
        <v>5</v>
      </c>
      <c r="F96" s="4">
        <v>3</v>
      </c>
      <c r="G96" s="4">
        <v>3</v>
      </c>
      <c r="H96" s="4">
        <v>3</v>
      </c>
      <c r="I96" s="4">
        <v>3</v>
      </c>
      <c r="J96" s="4">
        <v>4</v>
      </c>
      <c r="K96" s="4">
        <v>4</v>
      </c>
      <c r="L96" s="4">
        <v>5</v>
      </c>
      <c r="M96" s="4">
        <v>4</v>
      </c>
      <c r="N96" s="4">
        <v>4</v>
      </c>
      <c r="O96" s="4">
        <v>4</v>
      </c>
      <c r="P96" s="4">
        <v>4</v>
      </c>
      <c r="Q96" s="4">
        <v>3</v>
      </c>
      <c r="R96" s="4">
        <v>3</v>
      </c>
      <c r="S96" s="4">
        <v>3</v>
      </c>
      <c r="T96" s="4">
        <v>4</v>
      </c>
      <c r="U96" s="4">
        <v>3</v>
      </c>
      <c r="V96" s="4">
        <v>5</v>
      </c>
      <c r="W96" s="4">
        <v>4</v>
      </c>
      <c r="X96" s="4">
        <v>4</v>
      </c>
      <c r="Y96" s="4">
        <v>4</v>
      </c>
      <c r="Z96" s="4">
        <v>4</v>
      </c>
      <c r="AA96" s="4">
        <v>5</v>
      </c>
      <c r="AB96" s="4">
        <v>3</v>
      </c>
      <c r="AC96" s="4">
        <v>4</v>
      </c>
      <c r="AD96" s="4">
        <v>3</v>
      </c>
      <c r="AE96" s="4">
        <v>4</v>
      </c>
      <c r="AF96" s="4">
        <v>5</v>
      </c>
      <c r="AG96" s="4">
        <v>5</v>
      </c>
      <c r="AH96" s="4">
        <v>4</v>
      </c>
      <c r="AI96" s="4">
        <v>3</v>
      </c>
      <c r="AJ96" s="4">
        <v>5</v>
      </c>
      <c r="AL96" s="4">
        <f t="shared" si="10"/>
        <v>8</v>
      </c>
      <c r="AM96" s="4">
        <f t="shared" si="11"/>
        <v>15</v>
      </c>
      <c r="AN96" s="4">
        <f t="shared" si="12"/>
        <v>12</v>
      </c>
      <c r="AO96" s="4">
        <f t="shared" si="13"/>
        <v>0</v>
      </c>
      <c r="AP96" s="4">
        <f t="shared" si="14"/>
        <v>0</v>
      </c>
    </row>
    <row r="97" spans="1:42">
      <c r="A97" s="4" t="s">
        <v>1624</v>
      </c>
      <c r="B97" s="4">
        <v>5</v>
      </c>
      <c r="C97" s="4">
        <v>3</v>
      </c>
      <c r="D97" s="4">
        <v>4</v>
      </c>
      <c r="E97" s="4">
        <v>5</v>
      </c>
      <c r="F97" s="4">
        <v>5</v>
      </c>
      <c r="G97" s="4">
        <v>5</v>
      </c>
      <c r="H97" s="4">
        <v>5</v>
      </c>
      <c r="I97" s="4">
        <v>4</v>
      </c>
      <c r="J97" s="4">
        <v>4</v>
      </c>
      <c r="K97" s="4">
        <v>4</v>
      </c>
      <c r="L97" s="4">
        <v>4</v>
      </c>
      <c r="M97" s="4">
        <v>5</v>
      </c>
      <c r="N97" s="4">
        <v>4</v>
      </c>
      <c r="O97" s="4">
        <v>4</v>
      </c>
      <c r="P97" s="4">
        <v>3</v>
      </c>
      <c r="Q97" s="4">
        <v>3</v>
      </c>
      <c r="R97" s="4">
        <v>4</v>
      </c>
      <c r="S97" s="4">
        <v>5</v>
      </c>
      <c r="T97" s="4">
        <v>4</v>
      </c>
      <c r="U97" s="4">
        <v>4</v>
      </c>
      <c r="V97" s="4">
        <v>5</v>
      </c>
      <c r="W97" s="4">
        <v>4</v>
      </c>
      <c r="X97" s="4">
        <v>4</v>
      </c>
      <c r="Y97" s="4">
        <v>5</v>
      </c>
      <c r="Z97" s="4">
        <v>4</v>
      </c>
      <c r="AA97" s="4">
        <v>5</v>
      </c>
      <c r="AB97" s="4">
        <v>5</v>
      </c>
      <c r="AC97" s="4">
        <v>4</v>
      </c>
      <c r="AD97" s="4">
        <v>5</v>
      </c>
      <c r="AE97" s="4">
        <v>5</v>
      </c>
      <c r="AF97" s="4">
        <v>5</v>
      </c>
      <c r="AG97" s="4">
        <v>5</v>
      </c>
      <c r="AH97" s="4">
        <v>3</v>
      </c>
      <c r="AI97" s="4">
        <v>4</v>
      </c>
      <c r="AJ97" s="4">
        <v>5</v>
      </c>
      <c r="AL97" s="4">
        <f t="shared" ref="AL97:AL104" si="15">COUNTIF(B97:AJ97,"5")</f>
        <v>16</v>
      </c>
      <c r="AM97" s="4">
        <f t="shared" ref="AM97:AM104" si="16">COUNTIF(B97:AJ97,"4")</f>
        <v>15</v>
      </c>
      <c r="AN97" s="4">
        <f t="shared" ref="AN97:AN104" si="17">COUNTIF(B97:AJ97,"3")</f>
        <v>4</v>
      </c>
      <c r="AO97" s="4">
        <f t="shared" ref="AO97:AO104" si="18">COUNTIF(B97:AJ97,"2")</f>
        <v>0</v>
      </c>
      <c r="AP97" s="4">
        <f t="shared" ref="AP97:AP104" si="19">COUNTIF(B97:AJ97,"1")</f>
        <v>0</v>
      </c>
    </row>
    <row r="98" spans="1:42">
      <c r="A98" s="4" t="s">
        <v>1625</v>
      </c>
      <c r="B98" s="4">
        <v>4</v>
      </c>
      <c r="C98" s="4">
        <v>4</v>
      </c>
      <c r="D98" s="4">
        <v>3</v>
      </c>
      <c r="E98" s="4">
        <v>5</v>
      </c>
      <c r="F98" s="4">
        <v>4</v>
      </c>
      <c r="G98" s="4">
        <v>4</v>
      </c>
      <c r="H98" s="4">
        <v>4</v>
      </c>
      <c r="I98" s="4">
        <v>5</v>
      </c>
      <c r="J98" s="4">
        <v>4</v>
      </c>
      <c r="K98" s="4">
        <v>4</v>
      </c>
      <c r="L98" s="4">
        <v>3</v>
      </c>
      <c r="M98" s="4">
        <v>5</v>
      </c>
      <c r="N98" s="4">
        <v>4</v>
      </c>
      <c r="O98" s="4">
        <v>4</v>
      </c>
      <c r="P98" s="4">
        <v>4</v>
      </c>
      <c r="Q98" s="4">
        <v>3</v>
      </c>
      <c r="R98" s="4">
        <v>4</v>
      </c>
      <c r="S98" s="4">
        <v>5</v>
      </c>
      <c r="T98" s="4">
        <v>4</v>
      </c>
      <c r="U98" s="4">
        <v>4</v>
      </c>
      <c r="V98" s="4">
        <v>5</v>
      </c>
      <c r="W98" s="4">
        <v>5</v>
      </c>
      <c r="X98" s="4">
        <v>4</v>
      </c>
      <c r="Y98" s="4">
        <v>4</v>
      </c>
      <c r="Z98" s="4">
        <v>4</v>
      </c>
      <c r="AA98" s="4">
        <v>4</v>
      </c>
      <c r="AB98" s="4">
        <v>4</v>
      </c>
      <c r="AC98" s="4">
        <v>4</v>
      </c>
      <c r="AD98" s="4">
        <v>4</v>
      </c>
      <c r="AE98" s="4">
        <v>3</v>
      </c>
      <c r="AF98" s="4">
        <v>5</v>
      </c>
      <c r="AG98" s="4">
        <v>4</v>
      </c>
      <c r="AH98" s="4">
        <v>3</v>
      </c>
      <c r="AI98" s="4">
        <v>4</v>
      </c>
      <c r="AJ98" s="4">
        <v>4</v>
      </c>
      <c r="AL98" s="4">
        <f t="shared" si="15"/>
        <v>7</v>
      </c>
      <c r="AM98" s="4">
        <f t="shared" si="16"/>
        <v>23</v>
      </c>
      <c r="AN98" s="4">
        <f t="shared" si="17"/>
        <v>5</v>
      </c>
      <c r="AO98" s="4">
        <f t="shared" si="18"/>
        <v>0</v>
      </c>
      <c r="AP98" s="4">
        <f t="shared" si="19"/>
        <v>0</v>
      </c>
    </row>
    <row r="99" spans="1:42">
      <c r="A99" s="4" t="s">
        <v>1626</v>
      </c>
      <c r="B99" s="4">
        <v>4</v>
      </c>
      <c r="C99" s="4">
        <v>4</v>
      </c>
      <c r="D99" s="4">
        <v>3</v>
      </c>
      <c r="E99" s="4">
        <v>5</v>
      </c>
      <c r="F99" s="4">
        <v>4</v>
      </c>
      <c r="G99" s="4">
        <v>4</v>
      </c>
      <c r="H99" s="4">
        <v>4</v>
      </c>
      <c r="I99" s="4">
        <v>5</v>
      </c>
      <c r="J99" s="4">
        <v>4</v>
      </c>
      <c r="K99" s="4">
        <v>4</v>
      </c>
      <c r="L99" s="4">
        <v>3</v>
      </c>
      <c r="M99" s="4">
        <v>5</v>
      </c>
      <c r="N99" s="4">
        <v>4</v>
      </c>
      <c r="O99" s="4">
        <v>4</v>
      </c>
      <c r="P99" s="4">
        <v>4</v>
      </c>
      <c r="Q99" s="4">
        <v>3</v>
      </c>
      <c r="R99" s="4">
        <v>4</v>
      </c>
      <c r="S99" s="4">
        <v>4</v>
      </c>
      <c r="T99" s="4">
        <v>4</v>
      </c>
      <c r="U99" s="4">
        <v>4</v>
      </c>
      <c r="V99" s="4">
        <v>5</v>
      </c>
      <c r="W99" s="4">
        <v>4</v>
      </c>
      <c r="X99" s="4">
        <v>4</v>
      </c>
      <c r="Y99" s="4">
        <v>4</v>
      </c>
      <c r="Z99" s="4">
        <v>4</v>
      </c>
      <c r="AA99" s="4">
        <v>4</v>
      </c>
      <c r="AB99" s="4">
        <v>4</v>
      </c>
      <c r="AC99" s="4">
        <v>3</v>
      </c>
      <c r="AD99" s="4">
        <v>4</v>
      </c>
      <c r="AE99" s="4">
        <v>4</v>
      </c>
      <c r="AF99" s="4">
        <v>5</v>
      </c>
      <c r="AG99" s="4">
        <v>5</v>
      </c>
      <c r="AH99" s="4">
        <v>3</v>
      </c>
      <c r="AI99" s="4">
        <v>4</v>
      </c>
      <c r="AJ99" s="4">
        <v>4</v>
      </c>
      <c r="AL99" s="4">
        <f t="shared" si="15"/>
        <v>6</v>
      </c>
      <c r="AM99" s="4">
        <f t="shared" si="16"/>
        <v>24</v>
      </c>
      <c r="AN99" s="4">
        <f t="shared" si="17"/>
        <v>5</v>
      </c>
      <c r="AO99" s="4">
        <f t="shared" si="18"/>
        <v>0</v>
      </c>
      <c r="AP99" s="4">
        <f t="shared" si="19"/>
        <v>0</v>
      </c>
    </row>
    <row r="100" spans="1:42">
      <c r="A100" s="4" t="s">
        <v>1627</v>
      </c>
      <c r="B100" s="4">
        <v>5</v>
      </c>
      <c r="C100" s="4">
        <v>4</v>
      </c>
      <c r="D100" s="4">
        <v>2</v>
      </c>
      <c r="E100" s="4">
        <v>5</v>
      </c>
      <c r="F100" s="4">
        <v>4</v>
      </c>
      <c r="G100" s="4">
        <v>3</v>
      </c>
      <c r="H100" s="4">
        <v>3</v>
      </c>
      <c r="I100" s="4">
        <v>3</v>
      </c>
      <c r="J100" s="4">
        <v>4</v>
      </c>
      <c r="K100" s="4">
        <v>4</v>
      </c>
      <c r="L100" s="4">
        <v>3</v>
      </c>
      <c r="M100" s="4">
        <v>4</v>
      </c>
      <c r="N100" s="4">
        <v>4</v>
      </c>
      <c r="O100" s="4">
        <v>4</v>
      </c>
      <c r="P100" s="4">
        <v>2</v>
      </c>
      <c r="Q100" s="4">
        <v>3</v>
      </c>
      <c r="R100" s="4">
        <v>4</v>
      </c>
      <c r="S100" s="4">
        <v>3</v>
      </c>
      <c r="T100" s="4">
        <v>4</v>
      </c>
      <c r="U100" s="4">
        <v>3</v>
      </c>
      <c r="V100" s="4">
        <v>5</v>
      </c>
      <c r="W100" s="4">
        <v>4</v>
      </c>
      <c r="X100" s="4">
        <v>4</v>
      </c>
      <c r="Y100" s="4">
        <v>4</v>
      </c>
      <c r="Z100" s="4">
        <v>4</v>
      </c>
      <c r="AA100" s="4">
        <v>3</v>
      </c>
      <c r="AB100" s="4">
        <v>3</v>
      </c>
      <c r="AC100" s="4">
        <v>3</v>
      </c>
      <c r="AD100" s="4">
        <v>3</v>
      </c>
      <c r="AE100" s="4">
        <v>3</v>
      </c>
      <c r="AF100" s="4">
        <v>5</v>
      </c>
      <c r="AG100" s="4">
        <v>5</v>
      </c>
      <c r="AH100" s="4">
        <v>4</v>
      </c>
      <c r="AI100" s="4">
        <v>3</v>
      </c>
      <c r="AJ100" s="4">
        <v>4</v>
      </c>
      <c r="AL100" s="4">
        <f t="shared" si="15"/>
        <v>5</v>
      </c>
      <c r="AM100" s="4">
        <f t="shared" si="16"/>
        <v>15</v>
      </c>
      <c r="AN100" s="4">
        <f t="shared" si="17"/>
        <v>13</v>
      </c>
      <c r="AO100" s="4">
        <f t="shared" si="18"/>
        <v>2</v>
      </c>
      <c r="AP100" s="4">
        <f t="shared" si="19"/>
        <v>0</v>
      </c>
    </row>
    <row r="101" spans="1:42">
      <c r="A101" s="4" t="s">
        <v>1628</v>
      </c>
      <c r="B101" s="4">
        <v>5</v>
      </c>
      <c r="C101" s="4">
        <v>5</v>
      </c>
      <c r="D101" s="4">
        <v>5</v>
      </c>
      <c r="E101" s="4">
        <v>5</v>
      </c>
      <c r="F101" s="4">
        <v>3</v>
      </c>
      <c r="G101" s="4">
        <v>3</v>
      </c>
      <c r="H101" s="4">
        <v>3</v>
      </c>
      <c r="I101" s="4">
        <v>5</v>
      </c>
      <c r="J101" s="4">
        <v>5</v>
      </c>
      <c r="K101" s="4">
        <v>4</v>
      </c>
      <c r="L101" s="4">
        <v>3</v>
      </c>
      <c r="M101" s="4">
        <v>5</v>
      </c>
      <c r="N101" s="4">
        <v>4</v>
      </c>
      <c r="O101" s="4">
        <v>4</v>
      </c>
      <c r="P101" s="4">
        <v>4</v>
      </c>
      <c r="Q101" s="4">
        <v>3</v>
      </c>
      <c r="R101" s="4">
        <v>4</v>
      </c>
      <c r="S101" s="4">
        <v>4</v>
      </c>
      <c r="T101" s="4">
        <v>4</v>
      </c>
      <c r="U101" s="4">
        <v>5</v>
      </c>
      <c r="V101" s="4">
        <v>5</v>
      </c>
      <c r="W101" s="4">
        <v>4</v>
      </c>
      <c r="X101" s="4">
        <v>4</v>
      </c>
      <c r="Y101" s="4">
        <v>5</v>
      </c>
      <c r="Z101" s="4">
        <v>4</v>
      </c>
      <c r="AA101" s="4">
        <v>5</v>
      </c>
      <c r="AB101" s="4">
        <v>5</v>
      </c>
      <c r="AC101" s="4">
        <v>4</v>
      </c>
      <c r="AD101" s="4">
        <v>5</v>
      </c>
      <c r="AE101" s="4">
        <v>4</v>
      </c>
      <c r="AF101" s="4">
        <v>5</v>
      </c>
      <c r="AG101" s="4">
        <v>5</v>
      </c>
      <c r="AH101" s="4">
        <v>4</v>
      </c>
      <c r="AI101" s="4">
        <v>5</v>
      </c>
      <c r="AJ101" s="4">
        <v>5</v>
      </c>
      <c r="AL101" s="4">
        <f t="shared" si="15"/>
        <v>17</v>
      </c>
      <c r="AM101" s="4">
        <f t="shared" si="16"/>
        <v>13</v>
      </c>
      <c r="AN101" s="4">
        <f t="shared" si="17"/>
        <v>5</v>
      </c>
      <c r="AO101" s="4">
        <f t="shared" si="18"/>
        <v>0</v>
      </c>
      <c r="AP101" s="4">
        <f t="shared" si="19"/>
        <v>0</v>
      </c>
    </row>
    <row r="102" spans="1:42">
      <c r="A102" s="4" t="s">
        <v>1629</v>
      </c>
      <c r="B102" s="4">
        <v>5</v>
      </c>
      <c r="C102" s="4">
        <v>4</v>
      </c>
      <c r="D102" s="4">
        <v>3</v>
      </c>
      <c r="E102" s="4">
        <v>5</v>
      </c>
      <c r="F102" s="4">
        <v>4</v>
      </c>
      <c r="G102" s="4">
        <v>4</v>
      </c>
      <c r="H102" s="4">
        <v>4</v>
      </c>
      <c r="I102" s="4">
        <v>5</v>
      </c>
      <c r="J102" s="4">
        <v>4</v>
      </c>
      <c r="K102" s="4">
        <v>5</v>
      </c>
      <c r="L102" s="4">
        <v>3</v>
      </c>
      <c r="M102" s="4">
        <v>5</v>
      </c>
      <c r="N102" s="4">
        <v>4</v>
      </c>
      <c r="O102" s="4">
        <v>4</v>
      </c>
      <c r="P102" s="4">
        <v>4</v>
      </c>
      <c r="Q102" s="4">
        <v>3</v>
      </c>
      <c r="R102" s="4">
        <v>4</v>
      </c>
      <c r="S102" s="4">
        <v>3</v>
      </c>
      <c r="T102" s="4">
        <v>4</v>
      </c>
      <c r="U102" s="4">
        <v>5</v>
      </c>
      <c r="V102" s="4">
        <v>5</v>
      </c>
      <c r="W102" s="4">
        <v>3</v>
      </c>
      <c r="X102" s="4">
        <v>4</v>
      </c>
      <c r="Y102" s="4">
        <v>4</v>
      </c>
      <c r="Z102" s="4">
        <v>3</v>
      </c>
      <c r="AA102" s="4">
        <v>4</v>
      </c>
      <c r="AB102" s="4">
        <v>3</v>
      </c>
      <c r="AC102" s="4">
        <v>4</v>
      </c>
      <c r="AD102" s="4">
        <v>3</v>
      </c>
      <c r="AE102" s="4">
        <v>3</v>
      </c>
      <c r="AF102" s="4">
        <v>4</v>
      </c>
      <c r="AG102" s="4">
        <v>5</v>
      </c>
      <c r="AH102" s="4">
        <v>3</v>
      </c>
      <c r="AI102" s="4">
        <v>4</v>
      </c>
      <c r="AJ102" s="4">
        <v>4</v>
      </c>
      <c r="AL102" s="4">
        <f t="shared" si="15"/>
        <v>8</v>
      </c>
      <c r="AM102" s="4">
        <f t="shared" si="16"/>
        <v>17</v>
      </c>
      <c r="AN102" s="4">
        <f t="shared" si="17"/>
        <v>10</v>
      </c>
      <c r="AO102" s="4">
        <f t="shared" si="18"/>
        <v>0</v>
      </c>
      <c r="AP102" s="4">
        <f t="shared" si="19"/>
        <v>0</v>
      </c>
    </row>
    <row r="103" spans="1:42">
      <c r="A103" s="4" t="s">
        <v>1630</v>
      </c>
      <c r="B103" s="4">
        <v>5</v>
      </c>
      <c r="C103" s="4">
        <v>4</v>
      </c>
      <c r="D103" s="4">
        <v>2</v>
      </c>
      <c r="E103" s="4">
        <v>5</v>
      </c>
      <c r="F103" s="4">
        <v>3</v>
      </c>
      <c r="G103" s="4">
        <v>3</v>
      </c>
      <c r="H103" s="4">
        <v>3</v>
      </c>
      <c r="I103" s="4">
        <v>3</v>
      </c>
      <c r="J103" s="4">
        <v>4</v>
      </c>
      <c r="K103" s="4">
        <v>3</v>
      </c>
      <c r="L103" s="4">
        <v>3</v>
      </c>
      <c r="M103" s="4">
        <v>5</v>
      </c>
      <c r="N103" s="4">
        <v>4</v>
      </c>
      <c r="O103" s="4">
        <v>4</v>
      </c>
      <c r="P103" s="4">
        <v>3</v>
      </c>
      <c r="Q103" s="4">
        <v>3</v>
      </c>
      <c r="R103" s="4">
        <v>3</v>
      </c>
      <c r="S103" s="4">
        <v>4</v>
      </c>
      <c r="T103" s="4">
        <v>4</v>
      </c>
      <c r="U103" s="4">
        <v>3</v>
      </c>
      <c r="V103" s="4">
        <v>3</v>
      </c>
      <c r="W103" s="4">
        <v>4</v>
      </c>
      <c r="X103" s="4">
        <v>4</v>
      </c>
      <c r="Y103" s="4">
        <v>4</v>
      </c>
      <c r="Z103" s="4">
        <v>3</v>
      </c>
      <c r="AA103" s="4">
        <v>5</v>
      </c>
      <c r="AB103" s="4">
        <v>4</v>
      </c>
      <c r="AC103" s="4">
        <v>4</v>
      </c>
      <c r="AD103" s="4">
        <v>4</v>
      </c>
      <c r="AE103" s="4">
        <v>3</v>
      </c>
      <c r="AF103" s="4">
        <v>4</v>
      </c>
      <c r="AG103" s="4">
        <v>4</v>
      </c>
      <c r="AH103" s="4">
        <v>3</v>
      </c>
      <c r="AI103" s="4">
        <v>4</v>
      </c>
      <c r="AJ103" s="4">
        <v>3</v>
      </c>
      <c r="AL103" s="4">
        <f t="shared" si="15"/>
        <v>4</v>
      </c>
      <c r="AM103" s="4">
        <f t="shared" si="16"/>
        <v>15</v>
      </c>
      <c r="AN103" s="4">
        <f t="shared" si="17"/>
        <v>15</v>
      </c>
      <c r="AO103" s="4">
        <f t="shared" si="18"/>
        <v>1</v>
      </c>
      <c r="AP103" s="4">
        <f t="shared" si="19"/>
        <v>0</v>
      </c>
    </row>
    <row r="104" spans="1:42">
      <c r="A104" s="4" t="s">
        <v>1631</v>
      </c>
      <c r="B104" s="4">
        <v>5</v>
      </c>
      <c r="C104" s="4">
        <v>4</v>
      </c>
      <c r="D104" s="4">
        <v>3</v>
      </c>
      <c r="E104" s="4">
        <v>5</v>
      </c>
      <c r="F104" s="4">
        <v>3</v>
      </c>
      <c r="G104" s="4">
        <v>3</v>
      </c>
      <c r="H104" s="4">
        <v>3</v>
      </c>
      <c r="I104" s="4">
        <v>4</v>
      </c>
      <c r="J104" s="4">
        <v>4</v>
      </c>
      <c r="K104" s="4">
        <v>3</v>
      </c>
      <c r="L104" s="4">
        <v>3</v>
      </c>
      <c r="M104" s="4">
        <v>4</v>
      </c>
      <c r="N104" s="4">
        <v>4</v>
      </c>
      <c r="O104" s="4">
        <v>4</v>
      </c>
      <c r="P104" s="4">
        <v>4</v>
      </c>
      <c r="Q104" s="4">
        <v>3</v>
      </c>
      <c r="R104" s="4">
        <v>4</v>
      </c>
      <c r="S104" s="4">
        <v>5</v>
      </c>
      <c r="T104" s="4">
        <v>4</v>
      </c>
      <c r="U104" s="4">
        <v>3</v>
      </c>
      <c r="V104" s="4">
        <v>5</v>
      </c>
      <c r="W104" s="4">
        <v>4</v>
      </c>
      <c r="X104" s="4">
        <v>4</v>
      </c>
      <c r="Y104" s="4">
        <v>4</v>
      </c>
      <c r="Z104" s="4">
        <v>3</v>
      </c>
      <c r="AA104" s="4">
        <v>3</v>
      </c>
      <c r="AB104" s="4">
        <v>3</v>
      </c>
      <c r="AC104" s="4">
        <v>4</v>
      </c>
      <c r="AD104" s="4">
        <v>3</v>
      </c>
      <c r="AE104" s="4">
        <v>4</v>
      </c>
      <c r="AF104" s="4">
        <v>3</v>
      </c>
      <c r="AG104" s="4">
        <v>4</v>
      </c>
      <c r="AH104" s="4">
        <v>3</v>
      </c>
      <c r="AI104" s="4">
        <v>4</v>
      </c>
      <c r="AJ104" s="4">
        <v>3</v>
      </c>
      <c r="AL104" s="4">
        <f t="shared" si="15"/>
        <v>4</v>
      </c>
      <c r="AM104" s="4">
        <f t="shared" si="16"/>
        <v>16</v>
      </c>
      <c r="AN104" s="4">
        <f t="shared" si="17"/>
        <v>15</v>
      </c>
      <c r="AO104" s="4">
        <f t="shared" si="18"/>
        <v>0</v>
      </c>
      <c r="AP104" s="4">
        <f t="shared" si="19"/>
        <v>0</v>
      </c>
    </row>
    <row r="105" spans="1:42">
      <c r="A105" t="s">
        <v>1258</v>
      </c>
      <c r="B105" t="s">
        <v>1632</v>
      </c>
      <c r="C105"/>
      <c r="D105"/>
      <c r="E105"/>
      <c r="F105" t="s">
        <v>1633</v>
      </c>
      <c r="G105" t="s">
        <v>1634</v>
      </c>
      <c r="H105" t="s">
        <v>1634</v>
      </c>
      <c r="I105" t="s">
        <v>1635</v>
      </c>
      <c r="J105"/>
      <c r="K105"/>
      <c r="L105" t="s">
        <v>1636</v>
      </c>
      <c r="M105" t="s">
        <v>1637</v>
      </c>
      <c r="N105"/>
      <c r="O105"/>
      <c r="P105"/>
      <c r="Q105"/>
      <c r="R105"/>
      <c r="S105"/>
      <c r="T105"/>
      <c r="U105" t="s">
        <v>1638</v>
      </c>
      <c r="V105"/>
      <c r="W105" t="s">
        <v>1639</v>
      </c>
      <c r="X105"/>
      <c r="Y105" t="s">
        <v>1640</v>
      </c>
      <c r="Z105"/>
      <c r="AA105"/>
      <c r="AB105"/>
      <c r="AC105" t="s">
        <v>1641</v>
      </c>
      <c r="AD105"/>
      <c r="AE105"/>
      <c r="AF105"/>
      <c r="AG105"/>
      <c r="AH105" t="s">
        <v>1642</v>
      </c>
      <c r="AI105" t="s">
        <v>1643</v>
      </c>
      <c r="AJ105"/>
      <c r="AK105"/>
      <c r="AL105"/>
      <c r="AM105"/>
      <c r="AN105"/>
      <c r="AO105"/>
      <c r="AP105"/>
    </row>
    <row r="107" spans="1:42">
      <c r="A107" t="s">
        <v>1258</v>
      </c>
    </row>
    <row r="108" spans="1:42">
      <c r="A108" t="s">
        <v>1632</v>
      </c>
      <c r="B108" s="4">
        <v>1</v>
      </c>
      <c r="C108" s="4" t="str">
        <f>A108</f>
        <v>hay características que desconozco su cumplimiento, pero eso no indica que no exista, pienso que en la reunión inicial de cada semestre es un punto fundamental a presentar a los docentes, pero como son tantos organizar un índice que uno puede consult</v>
      </c>
      <c r="D108" s="4">
        <f>IF(C108=0,MAX($B$108:$B$141)+1,B108)</f>
        <v>1</v>
      </c>
      <c r="E108" s="4" t="str">
        <f>IFERROR(VLOOKUP(SMALL($D$108:$D$141,B108),$B$108:$C$141,2,FALSE),"")</f>
        <v>hay características que desconozco su cumplimiento, pero eso no indica que no exista, pienso que en la reunión inicial de cada semestre es un punto fundamental a presentar a los docentes, pero como son tantos organizar un índice que uno puede consult</v>
      </c>
    </row>
    <row r="109" spans="1:42">
      <c r="A109"/>
      <c r="B109" s="4">
        <v>2</v>
      </c>
      <c r="C109" s="4">
        <f t="shared" ref="C109:C141" si="20">A109</f>
        <v>0</v>
      </c>
      <c r="D109" s="4">
        <f t="shared" ref="D109:D141" si="21">IF(C109=0,MAX($B$108:$B$141)+1,B109)</f>
        <v>35</v>
      </c>
      <c r="E109" s="4" t="str">
        <f t="shared" ref="E109:E141" si="22">IFERROR(VLOOKUP(SMALL($D$108:$D$141,B109),$B$108:$C$141,2,FALSE),"")</f>
        <v>Antes de aplicar este cuestionario se debió hacer un ejercicio de sensibilización y socialización del documento actualizado del proceso de renovación de acreditación de alta calidad a los diferentes estamentos de esta unidad académica.</v>
      </c>
    </row>
    <row r="110" spans="1:42">
      <c r="A110"/>
      <c r="B110" s="4">
        <v>3</v>
      </c>
      <c r="C110" s="4">
        <f t="shared" si="20"/>
        <v>0</v>
      </c>
      <c r="D110" s="4">
        <f t="shared" si="21"/>
        <v>35</v>
      </c>
      <c r="E110" s="4" t="str">
        <f t="shared" si="22"/>
        <v>Es importante que previo a la realización de encuestas de autoevaluación, la comunidad debería conocer los ajustes, al documento de RAAC / RRC, porque hay preguntas que no aplican de pronto por el desconocimiento de lo actualizado</v>
      </c>
    </row>
    <row r="111" spans="1:42">
      <c r="A111"/>
      <c r="B111" s="4">
        <v>4</v>
      </c>
      <c r="C111" s="4">
        <f t="shared" si="20"/>
        <v>0</v>
      </c>
      <c r="D111" s="4">
        <f t="shared" si="21"/>
        <v>35</v>
      </c>
      <c r="E111" s="4" t="str">
        <f t="shared" si="22"/>
        <v>Es importante que previo a la realización de encuestas de autoevaluación, la comunidad debería conocer los ajustes, al documento de RAAC / RRC, porque hay preguntas que no aplican de pronto por el desconocimiento de lo actualizado</v>
      </c>
    </row>
    <row r="112" spans="1:42">
      <c r="A112" t="s">
        <v>1633</v>
      </c>
      <c r="B112" s="4">
        <v>5</v>
      </c>
      <c r="C112" s="4" t="str">
        <f t="shared" si="20"/>
        <v>Antes de aplicar este cuestionario se debió hacer un ejercicio de sensibilización y socialización del documento actualizado del proceso de renovación de acreditación de alta calidad a los diferentes estamentos de esta unidad académica.</v>
      </c>
      <c r="D112" s="4">
        <f t="shared" si="21"/>
        <v>5</v>
      </c>
      <c r="E112" s="4" t="str">
        <f t="shared" si="22"/>
        <v>Seguir solicitando la adquisición  de nuevos equipos de laboratorio (balanzas electrónicas, turbidimetros, colorímetros, sondas para salidas de campo que contengan electrodos de pH, Conductividad Eléctrica, Oxígeno Disuelto y Temperatura; molinete.</v>
      </c>
    </row>
    <row r="113" spans="1:5">
      <c r="A113" t="s">
        <v>1634</v>
      </c>
      <c r="B113" s="4">
        <v>6</v>
      </c>
      <c r="C113" s="4" t="str">
        <f t="shared" si="20"/>
        <v>Es importante que previo a la realización de encuestas de autoevaluación, la comunidad debería conocer los ajustes, al documento de RAAC / RRC, porque hay preguntas que no aplican de pronto por el desconocimiento de lo actualizado</v>
      </c>
      <c r="D113" s="4">
        <f t="shared" si="21"/>
        <v>6</v>
      </c>
      <c r="E113" s="4" t="str">
        <f t="shared" si="22"/>
        <v>Faltan recursos del estado en las instalaciones fisicas y en los equipos</v>
      </c>
    </row>
    <row r="114" spans="1:5">
      <c r="A114" t="s">
        <v>1634</v>
      </c>
      <c r="B114" s="4">
        <v>7</v>
      </c>
      <c r="C114" s="4" t="str">
        <f t="shared" si="20"/>
        <v>Es importante que previo a la realización de encuestas de autoevaluación, la comunidad debería conocer los ajustes, al documento de RAAC / RRC, porque hay preguntas que no aplican de pronto por el desconocimiento de lo actualizado</v>
      </c>
      <c r="D114" s="4">
        <f t="shared" si="21"/>
        <v>7</v>
      </c>
      <c r="E114" s="4" t="str">
        <f t="shared" si="22"/>
        <v xml:space="preserve">IMPLEMENTAR LABORATORIOS DUALES,QUE ARTICULEN LABORATORIOS PRESENCIALES CON LABORATORIOS VIRTUALES Y PRÁCTICAS DE LABORATORIO BAJO LA MODALIDAD DE AULA INVERTIDA, PARA SER PIONEROS EN LA TRANSFORMACIÓN EFICIENTE DE ESCENARIOS DIDÁCTICOS EN QUÍMICA. </v>
      </c>
    </row>
    <row r="115" spans="1:5">
      <c r="A115" t="s">
        <v>1635</v>
      </c>
      <c r="B115" s="4">
        <v>8</v>
      </c>
      <c r="C115" s="4" t="str">
        <f t="shared" si="20"/>
        <v>Seguir solicitando la adquisición  de nuevos equipos de laboratorio (balanzas electrónicas, turbidimetros, colorímetros, sondas para salidas de campo que contengan electrodos de pH, Conductividad Eléctrica, Oxígeno Disuelto y Temperatura; molinete.</v>
      </c>
      <c r="D115" s="4">
        <f t="shared" si="21"/>
        <v>8</v>
      </c>
      <c r="E115" s="4" t="str">
        <f t="shared" si="22"/>
        <v>Mayor inclusión de docentes catedráticos en procesos institucionales</v>
      </c>
    </row>
    <row r="116" spans="1:5">
      <c r="A116"/>
      <c r="B116" s="4">
        <v>9</v>
      </c>
      <c r="C116" s="4">
        <f t="shared" si="20"/>
        <v>0</v>
      </c>
      <c r="D116" s="4">
        <f t="shared" si="21"/>
        <v>35</v>
      </c>
      <c r="E116" s="4" t="str">
        <f t="shared" si="22"/>
        <v>La autocrítica y espíritu de mejoramiento caracteriza al Departamento de Química. Académicamente es activo y vincula a los estudiantes a través de diferentes proyectos y eventos.La universidad debe actualizar los procesos de sistematizatización.</v>
      </c>
    </row>
    <row r="117" spans="1:5">
      <c r="A117"/>
      <c r="B117" s="4">
        <v>10</v>
      </c>
      <c r="C117" s="4">
        <f t="shared" si="20"/>
        <v>0</v>
      </c>
      <c r="D117" s="4">
        <f t="shared" si="21"/>
        <v>35</v>
      </c>
      <c r="E117" s="4" t="str">
        <f t="shared" si="22"/>
        <v xml:space="preserve">Considero que el clima organizacional y el ambiente laboral que se irradia en el departamento de química son significativamente favorables pese a los múltiples factores como por ejemplo a los asociados a las situaciones que se viven por la pandemia </v>
      </c>
    </row>
    <row r="118" spans="1:5">
      <c r="A118" t="s">
        <v>1636</v>
      </c>
      <c r="B118" s="4">
        <v>11</v>
      </c>
      <c r="C118" s="4" t="str">
        <f t="shared" si="20"/>
        <v>Faltan recursos del estado en las instalaciones fisicas y en los equipos</v>
      </c>
      <c r="D118" s="4">
        <f t="shared" si="21"/>
        <v>11</v>
      </c>
      <c r="E118" s="4" t="str">
        <f t="shared" si="22"/>
        <v>El instrumento repite algunos items</v>
      </c>
    </row>
    <row r="119" spans="1:5">
      <c r="A119" t="s">
        <v>1637</v>
      </c>
      <c r="B119" s="4">
        <v>12</v>
      </c>
      <c r="C119" s="4" t="str">
        <f t="shared" si="20"/>
        <v xml:space="preserve">IMPLEMENTAR LABORATORIOS DUALES,QUE ARTICULEN LABORATORIOS PRESENCIALES CON LABORATORIOS VIRTUALES Y PRÁCTICAS DE LABORATORIO BAJO LA MODALIDAD DE AULA INVERTIDA, PARA SER PIONEROS EN LA TRANSFORMACIÓN EFICIENTE DE ESCENARIOS DIDÁCTICOS EN QUÍMICA. </v>
      </c>
      <c r="D119" s="4">
        <f t="shared" si="21"/>
        <v>12</v>
      </c>
      <c r="E119" s="4" t="str">
        <f t="shared" si="22"/>
        <v xml:space="preserve">Mejoramiento de la planta física de los laboratorios, adquisición de equipos en diferentes áreas. </v>
      </c>
    </row>
    <row r="120" spans="1:5">
      <c r="A120"/>
      <c r="B120" s="4">
        <v>13</v>
      </c>
      <c r="C120" s="4">
        <f t="shared" si="20"/>
        <v>0</v>
      </c>
      <c r="D120" s="4">
        <f t="shared" si="21"/>
        <v>35</v>
      </c>
      <c r="E120" s="4" t="str">
        <f t="shared" si="22"/>
        <v>Felicitaciones por la actual gestión del PLQ.Se sugiere pensar una renovación curricular del PLQ en términos de la semipresencialidad, lo cual podría posibilitar la alternancia entre actividadesacadémicas presenciales y virtuales de manera permanente</v>
      </c>
    </row>
    <row r="121" spans="1:5">
      <c r="A121"/>
      <c r="B121" s="4">
        <v>14</v>
      </c>
      <c r="C121" s="4">
        <f t="shared" si="20"/>
        <v>0</v>
      </c>
      <c r="D121" s="4">
        <f t="shared" si="21"/>
        <v>35</v>
      </c>
      <c r="E121" s="4" t="str">
        <f t="shared" si="22"/>
        <v/>
      </c>
    </row>
    <row r="122" spans="1:5">
      <c r="A122"/>
      <c r="B122" s="4">
        <v>15</v>
      </c>
      <c r="C122" s="4">
        <f t="shared" si="20"/>
        <v>0</v>
      </c>
      <c r="D122" s="4">
        <f t="shared" si="21"/>
        <v>35</v>
      </c>
      <c r="E122" s="4" t="str">
        <f t="shared" si="22"/>
        <v/>
      </c>
    </row>
    <row r="123" spans="1:5">
      <c r="A123"/>
      <c r="B123" s="4">
        <v>16</v>
      </c>
      <c r="C123" s="4">
        <f t="shared" si="20"/>
        <v>0</v>
      </c>
      <c r="D123" s="4">
        <f t="shared" si="21"/>
        <v>35</v>
      </c>
      <c r="E123" s="4" t="str">
        <f t="shared" si="22"/>
        <v/>
      </c>
    </row>
    <row r="124" spans="1:5">
      <c r="A124"/>
      <c r="B124" s="4">
        <v>17</v>
      </c>
      <c r="C124" s="4">
        <f t="shared" si="20"/>
        <v>0</v>
      </c>
      <c r="D124" s="4">
        <f t="shared" si="21"/>
        <v>35</v>
      </c>
      <c r="E124" s="4" t="str">
        <f t="shared" si="22"/>
        <v/>
      </c>
    </row>
    <row r="125" spans="1:5">
      <c r="A125"/>
      <c r="B125" s="4">
        <v>18</v>
      </c>
      <c r="C125" s="4">
        <f t="shared" si="20"/>
        <v>0</v>
      </c>
      <c r="D125" s="4">
        <f t="shared" si="21"/>
        <v>35</v>
      </c>
      <c r="E125" s="4" t="str">
        <f t="shared" si="22"/>
        <v/>
      </c>
    </row>
    <row r="126" spans="1:5">
      <c r="A126"/>
      <c r="B126" s="4">
        <v>19</v>
      </c>
      <c r="C126" s="4">
        <f t="shared" si="20"/>
        <v>0</v>
      </c>
      <c r="D126" s="4">
        <f t="shared" si="21"/>
        <v>35</v>
      </c>
      <c r="E126" s="4" t="str">
        <f t="shared" si="22"/>
        <v/>
      </c>
    </row>
    <row r="127" spans="1:5">
      <c r="A127" t="s">
        <v>1638</v>
      </c>
      <c r="B127" s="4">
        <v>20</v>
      </c>
      <c r="C127" s="4" t="str">
        <f t="shared" si="20"/>
        <v>Mayor inclusión de docentes catedráticos en procesos institucionales</v>
      </c>
      <c r="D127" s="4">
        <f t="shared" si="21"/>
        <v>20</v>
      </c>
      <c r="E127" s="4" t="str">
        <f t="shared" si="22"/>
        <v/>
      </c>
    </row>
    <row r="128" spans="1:5">
      <c r="A128"/>
      <c r="B128" s="4">
        <v>21</v>
      </c>
      <c r="C128" s="4">
        <f t="shared" si="20"/>
        <v>0</v>
      </c>
      <c r="D128" s="4">
        <f t="shared" si="21"/>
        <v>35</v>
      </c>
      <c r="E128" s="4" t="str">
        <f t="shared" si="22"/>
        <v/>
      </c>
    </row>
    <row r="129" spans="1:5">
      <c r="A129" t="s">
        <v>1639</v>
      </c>
      <c r="B129" s="4">
        <v>22</v>
      </c>
      <c r="C129" s="4" t="str">
        <f t="shared" si="20"/>
        <v>La autocrítica y espíritu de mejoramiento caracteriza al Departamento de Química. Académicamente es activo y vincula a los estudiantes a través de diferentes proyectos y eventos.La universidad debe actualizar los procesos de sistematizatización.</v>
      </c>
      <c r="D129" s="4">
        <f t="shared" si="21"/>
        <v>22</v>
      </c>
      <c r="E129" s="4" t="str">
        <f t="shared" si="22"/>
        <v/>
      </c>
    </row>
    <row r="130" spans="1:5">
      <c r="A130"/>
      <c r="B130" s="4">
        <v>23</v>
      </c>
      <c r="C130" s="4">
        <f t="shared" si="20"/>
        <v>0</v>
      </c>
      <c r="D130" s="4">
        <f t="shared" si="21"/>
        <v>35</v>
      </c>
      <c r="E130" s="4" t="str">
        <f t="shared" si="22"/>
        <v/>
      </c>
    </row>
    <row r="131" spans="1:5">
      <c r="A131" t="s">
        <v>1640</v>
      </c>
      <c r="B131" s="4">
        <v>24</v>
      </c>
      <c r="C131" s="4" t="str">
        <f t="shared" si="20"/>
        <v xml:space="preserve">Considero que el clima organizacional y el ambiente laboral que se irradia en el departamento de química son significativamente favorables pese a los múltiples factores como por ejemplo a los asociados a las situaciones que se viven por la pandemia </v>
      </c>
      <c r="D131" s="4">
        <f t="shared" si="21"/>
        <v>24</v>
      </c>
      <c r="E131" s="4" t="str">
        <f t="shared" si="22"/>
        <v/>
      </c>
    </row>
    <row r="132" spans="1:5">
      <c r="A132"/>
      <c r="B132" s="4">
        <v>25</v>
      </c>
      <c r="C132" s="4">
        <f t="shared" si="20"/>
        <v>0</v>
      </c>
      <c r="D132" s="4">
        <f t="shared" si="21"/>
        <v>35</v>
      </c>
      <c r="E132" s="4" t="str">
        <f t="shared" si="22"/>
        <v/>
      </c>
    </row>
    <row r="133" spans="1:5">
      <c r="A133"/>
      <c r="B133" s="4">
        <v>26</v>
      </c>
      <c r="C133" s="4">
        <f t="shared" si="20"/>
        <v>0</v>
      </c>
      <c r="D133" s="4">
        <f t="shared" si="21"/>
        <v>35</v>
      </c>
      <c r="E133" s="4" t="str">
        <f t="shared" si="22"/>
        <v/>
      </c>
    </row>
    <row r="134" spans="1:5">
      <c r="A134"/>
      <c r="B134" s="4">
        <v>27</v>
      </c>
      <c r="C134" s="4">
        <f t="shared" si="20"/>
        <v>0</v>
      </c>
      <c r="D134" s="4">
        <f t="shared" si="21"/>
        <v>35</v>
      </c>
      <c r="E134" s="4" t="str">
        <f t="shared" si="22"/>
        <v/>
      </c>
    </row>
    <row r="135" spans="1:5">
      <c r="A135" t="s">
        <v>1641</v>
      </c>
      <c r="B135" s="4">
        <v>28</v>
      </c>
      <c r="C135" s="4" t="str">
        <f t="shared" si="20"/>
        <v>El instrumento repite algunos items</v>
      </c>
      <c r="D135" s="4">
        <f t="shared" si="21"/>
        <v>28</v>
      </c>
      <c r="E135" s="4" t="str">
        <f t="shared" si="22"/>
        <v/>
      </c>
    </row>
    <row r="136" spans="1:5">
      <c r="A136"/>
      <c r="B136" s="4">
        <v>29</v>
      </c>
      <c r="C136" s="4">
        <f t="shared" si="20"/>
        <v>0</v>
      </c>
      <c r="D136" s="4">
        <f t="shared" si="21"/>
        <v>35</v>
      </c>
      <c r="E136" s="4" t="str">
        <f t="shared" si="22"/>
        <v/>
      </c>
    </row>
    <row r="137" spans="1:5">
      <c r="A137"/>
      <c r="B137" s="4">
        <v>30</v>
      </c>
      <c r="C137" s="4">
        <f t="shared" si="20"/>
        <v>0</v>
      </c>
      <c r="D137" s="4">
        <f t="shared" si="21"/>
        <v>35</v>
      </c>
      <c r="E137" s="4" t="str">
        <f t="shared" si="22"/>
        <v/>
      </c>
    </row>
    <row r="138" spans="1:5">
      <c r="A138"/>
      <c r="B138" s="4">
        <v>31</v>
      </c>
      <c r="C138" s="4">
        <f t="shared" si="20"/>
        <v>0</v>
      </c>
      <c r="D138" s="4">
        <f t="shared" si="21"/>
        <v>35</v>
      </c>
      <c r="E138" s="4" t="str">
        <f t="shared" si="22"/>
        <v/>
      </c>
    </row>
    <row r="139" spans="1:5">
      <c r="A139"/>
      <c r="B139" s="4">
        <v>32</v>
      </c>
      <c r="C139" s="4">
        <f t="shared" si="20"/>
        <v>0</v>
      </c>
      <c r="D139" s="4">
        <f t="shared" si="21"/>
        <v>35</v>
      </c>
      <c r="E139" s="4" t="str">
        <f t="shared" si="22"/>
        <v/>
      </c>
    </row>
    <row r="140" spans="1:5">
      <c r="A140" t="s">
        <v>1642</v>
      </c>
      <c r="B140" s="4">
        <v>33</v>
      </c>
      <c r="C140" s="4" t="str">
        <f t="shared" si="20"/>
        <v xml:space="preserve">Mejoramiento de la planta física de los laboratorios, adquisición de equipos en diferentes áreas. </v>
      </c>
      <c r="D140" s="4">
        <f t="shared" si="21"/>
        <v>33</v>
      </c>
      <c r="E140" s="4" t="str">
        <f t="shared" si="22"/>
        <v/>
      </c>
    </row>
    <row r="141" spans="1:5">
      <c r="A141" t="s">
        <v>1643</v>
      </c>
      <c r="B141" s="4">
        <v>34</v>
      </c>
      <c r="C141" s="4" t="str">
        <f t="shared" si="20"/>
        <v>Felicitaciones por la actual gestión del PLQ.Se sugiere pensar una renovación curricular del PLQ en términos de la semipresencialidad, lo cual podría posibilitar la alternancia entre actividadesacadémicas presenciales y virtuales de manera permanente</v>
      </c>
      <c r="D141" s="4">
        <f t="shared" si="21"/>
        <v>34</v>
      </c>
      <c r="E141" s="4" t="str">
        <f t="shared" si="22"/>
        <v/>
      </c>
    </row>
    <row r="142" spans="1:5">
      <c r="A142"/>
    </row>
  </sheetData>
  <dataValidations disablePrompts="1" count="1">
    <dataValidation type="list" allowBlank="1" showInputMessage="1" showErrorMessage="1" sqref="H124" xr:uid="{00000000-0002-0000-1200-000000000000}">
      <formula1>OFFSET(E108,0,,COUNTIF(profe,"&lt;&gt;X"))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969"/>
  <sheetViews>
    <sheetView topLeftCell="K25" zoomScale="80" zoomScaleNormal="80" workbookViewId="0">
      <selection activeCell="P19" sqref="P19"/>
    </sheetView>
  </sheetViews>
  <sheetFormatPr defaultColWidth="12.625" defaultRowHeight="15" customHeight="1"/>
  <cols>
    <col min="1" max="1" width="21.125" customWidth="1"/>
    <col min="2" max="2" width="8.375" customWidth="1"/>
    <col min="3" max="3" width="28.375" style="49" customWidth="1"/>
    <col min="4" max="4" width="79.5" bestFit="1" customWidth="1"/>
    <col min="5" max="5" width="11.375" style="47" customWidth="1"/>
    <col min="6" max="6" width="11.625" customWidth="1"/>
    <col min="7" max="7" width="11.375" customWidth="1"/>
    <col min="8" max="9" width="10.5" customWidth="1"/>
    <col min="10" max="10" width="10" customWidth="1"/>
    <col min="11" max="11" width="39.875" customWidth="1"/>
    <col min="12" max="12" width="13.375" customWidth="1"/>
    <col min="13" max="13" width="16.375" customWidth="1"/>
    <col min="14" max="14" width="19.625" customWidth="1"/>
    <col min="15" max="15" width="16.125" customWidth="1"/>
    <col min="16" max="16" width="83.5" customWidth="1"/>
    <col min="17" max="27" width="10" customWidth="1"/>
  </cols>
  <sheetData>
    <row r="1" spans="1:27">
      <c r="A1" s="852" t="s">
        <v>0</v>
      </c>
      <c r="B1" s="1275"/>
      <c r="C1" s="1275"/>
      <c r="D1" s="1275"/>
      <c r="E1" s="1275"/>
      <c r="F1" s="1275"/>
      <c r="G1" s="1275"/>
      <c r="H1" s="1275"/>
      <c r="I1" s="1275"/>
      <c r="J1" s="1275"/>
      <c r="K1" s="1"/>
      <c r="L1" s="1"/>
      <c r="M1" s="1"/>
      <c r="N1" s="1"/>
      <c r="O1" s="1"/>
      <c r="P1" s="1"/>
      <c r="Q1" s="1"/>
      <c r="R1" s="1"/>
      <c r="S1" s="1"/>
      <c r="T1" s="1"/>
      <c r="U1" s="1"/>
      <c r="V1" s="1"/>
      <c r="W1" s="1"/>
      <c r="X1" s="1"/>
      <c r="Y1" s="1"/>
      <c r="Z1" s="1"/>
      <c r="AA1" s="1"/>
    </row>
    <row r="2" spans="1:27">
      <c r="A2" s="852" t="s">
        <v>1</v>
      </c>
      <c r="B2" s="1275"/>
      <c r="C2" s="1275"/>
      <c r="D2" s="1275"/>
      <c r="E2" s="1275"/>
      <c r="F2" s="1275"/>
      <c r="G2" s="1275"/>
      <c r="H2" s="1275"/>
      <c r="I2" s="1275"/>
      <c r="J2" s="1275"/>
      <c r="K2" s="1"/>
      <c r="L2" s="1"/>
      <c r="M2" s="1"/>
      <c r="N2" s="1"/>
      <c r="O2" s="1"/>
      <c r="P2" s="1"/>
      <c r="Q2" s="1"/>
      <c r="R2" s="1"/>
      <c r="S2" s="1"/>
      <c r="T2" s="1"/>
      <c r="U2" s="1"/>
      <c r="V2" s="1"/>
      <c r="W2" s="1"/>
      <c r="X2" s="1"/>
      <c r="Y2" s="1"/>
      <c r="Z2" s="1"/>
      <c r="AA2" s="1"/>
    </row>
    <row r="3" spans="1:27">
      <c r="A3" s="852" t="s">
        <v>2</v>
      </c>
      <c r="B3" s="1275"/>
      <c r="C3" s="1275"/>
      <c r="D3" s="1275"/>
      <c r="E3" s="1275"/>
      <c r="F3" s="1275"/>
      <c r="G3" s="1275"/>
      <c r="H3" s="1275"/>
      <c r="I3" s="1275"/>
      <c r="J3" s="1275"/>
      <c r="K3" s="1"/>
      <c r="L3" s="1"/>
      <c r="M3" s="1"/>
      <c r="N3" s="1"/>
      <c r="O3" s="1"/>
      <c r="P3" s="1"/>
      <c r="Q3" s="1"/>
      <c r="R3" s="1"/>
      <c r="S3" s="1"/>
      <c r="T3" s="1"/>
      <c r="U3" s="1"/>
      <c r="V3" s="1"/>
      <c r="W3" s="1"/>
      <c r="X3" s="1"/>
      <c r="Y3" s="1"/>
      <c r="Z3" s="1"/>
      <c r="AA3" s="1"/>
    </row>
    <row r="4" spans="1:27">
      <c r="A4" s="852" t="s">
        <v>3</v>
      </c>
      <c r="B4" s="1275"/>
      <c r="C4" s="1275"/>
      <c r="D4" s="1275"/>
      <c r="E4" s="1275"/>
      <c r="F4" s="1275"/>
      <c r="G4" s="1275"/>
      <c r="H4" s="1275"/>
      <c r="I4" s="1275"/>
      <c r="J4" s="1275"/>
      <c r="K4" s="1"/>
      <c r="L4" s="1"/>
      <c r="M4" s="1"/>
      <c r="N4" s="1"/>
      <c r="O4" s="1"/>
      <c r="P4" s="1"/>
      <c r="Q4" s="1"/>
      <c r="R4" s="1"/>
      <c r="S4" s="1"/>
      <c r="T4" s="1"/>
      <c r="U4" s="1"/>
      <c r="V4" s="1"/>
      <c r="W4" s="1"/>
      <c r="X4" s="1"/>
      <c r="Y4" s="1"/>
      <c r="Z4" s="1"/>
      <c r="AA4" s="1"/>
    </row>
    <row r="5" spans="1:27">
      <c r="A5" s="853" t="s">
        <v>57</v>
      </c>
      <c r="B5" s="1275"/>
      <c r="C5" s="1275"/>
      <c r="D5" s="1275"/>
      <c r="E5" s="1275"/>
      <c r="F5" s="1275"/>
      <c r="G5" s="1275"/>
      <c r="H5" s="1275"/>
      <c r="I5" s="1275"/>
      <c r="J5" s="1275"/>
      <c r="K5" s="1"/>
      <c r="L5" s="1"/>
      <c r="M5" s="1"/>
      <c r="N5" s="1"/>
      <c r="O5" s="1"/>
      <c r="P5" s="1"/>
      <c r="Q5" s="1"/>
      <c r="R5" s="1"/>
      <c r="S5" s="1"/>
      <c r="T5" s="1"/>
      <c r="U5" s="1"/>
      <c r="V5" s="1"/>
      <c r="W5" s="1"/>
      <c r="X5" s="1"/>
      <c r="Y5" s="1"/>
      <c r="Z5" s="1"/>
      <c r="AA5" s="1"/>
    </row>
    <row r="6" spans="1:27">
      <c r="A6" s="6"/>
      <c r="B6" s="3"/>
      <c r="C6" s="45"/>
      <c r="D6" s="4"/>
      <c r="E6" s="45"/>
      <c r="F6" s="4"/>
      <c r="G6" s="4"/>
      <c r="H6" s="4"/>
      <c r="I6" s="4"/>
      <c r="J6" s="4"/>
      <c r="K6" s="1"/>
      <c r="L6" s="1"/>
      <c r="M6" s="1"/>
      <c r="N6" s="1"/>
      <c r="O6" s="1"/>
      <c r="P6" s="1"/>
      <c r="Q6" s="1"/>
      <c r="R6" s="1"/>
      <c r="S6" s="1"/>
      <c r="T6" s="1"/>
      <c r="U6" s="1"/>
      <c r="V6" s="1"/>
      <c r="W6" s="1"/>
      <c r="X6" s="1"/>
      <c r="Y6" s="1"/>
      <c r="Z6" s="1"/>
      <c r="AA6" s="1"/>
    </row>
    <row r="7" spans="1:27">
      <c r="A7" s="5"/>
      <c r="B7" s="3"/>
      <c r="C7" s="47"/>
      <c r="D7" s="4"/>
      <c r="E7" s="45"/>
      <c r="F7" s="4"/>
      <c r="G7" s="4"/>
      <c r="H7" s="4"/>
      <c r="I7" s="4"/>
      <c r="J7" s="4"/>
      <c r="K7" s="1"/>
      <c r="L7" s="1"/>
      <c r="M7" s="1"/>
      <c r="N7" s="1"/>
      <c r="O7" s="1"/>
      <c r="P7" s="1"/>
      <c r="Q7" s="1"/>
      <c r="R7" s="1"/>
      <c r="S7" s="1"/>
      <c r="T7" s="1"/>
      <c r="U7" s="1"/>
      <c r="V7" s="1"/>
      <c r="W7" s="1"/>
      <c r="X7" s="1"/>
      <c r="Y7" s="1"/>
      <c r="Z7" s="1"/>
      <c r="AA7" s="1"/>
    </row>
    <row r="8" spans="1:27">
      <c r="A8" s="850" t="s">
        <v>6</v>
      </c>
      <c r="B8" s="1276"/>
      <c r="C8" s="47"/>
      <c r="D8" s="4"/>
      <c r="E8" s="45"/>
      <c r="F8" s="4"/>
      <c r="G8" s="4"/>
      <c r="H8" s="4"/>
      <c r="I8" s="4"/>
      <c r="J8" s="4"/>
      <c r="K8" s="1"/>
      <c r="L8" s="1"/>
      <c r="M8" s="1"/>
      <c r="N8" s="1"/>
      <c r="O8" s="1"/>
      <c r="P8" s="1"/>
      <c r="Q8" s="1"/>
      <c r="R8" s="1"/>
      <c r="S8" s="1"/>
      <c r="T8" s="1"/>
      <c r="U8" s="1"/>
      <c r="V8" s="1"/>
      <c r="W8" s="1"/>
      <c r="X8" s="1"/>
      <c r="Y8" s="1"/>
      <c r="Z8" s="1"/>
      <c r="AA8" s="1"/>
    </row>
    <row r="9" spans="1:27">
      <c r="A9" s="7" t="s">
        <v>7</v>
      </c>
      <c r="B9" s="8" t="s">
        <v>8</v>
      </c>
      <c r="C9" s="47"/>
      <c r="D9" s="4"/>
      <c r="E9" s="45"/>
      <c r="F9" s="4"/>
      <c r="G9" s="4"/>
      <c r="H9" s="4"/>
      <c r="I9" s="4"/>
      <c r="J9" s="4"/>
      <c r="K9" s="1"/>
      <c r="L9" s="1"/>
      <c r="M9" s="1"/>
      <c r="N9" s="1"/>
      <c r="O9" s="1"/>
      <c r="P9" s="1"/>
      <c r="Q9" s="1"/>
      <c r="R9" s="1"/>
      <c r="S9" s="1"/>
      <c r="T9" s="1"/>
      <c r="U9" s="1"/>
      <c r="V9" s="1"/>
      <c r="W9" s="1"/>
      <c r="X9" s="1"/>
      <c r="Y9" s="1"/>
      <c r="Z9" s="1"/>
      <c r="AA9" s="1"/>
    </row>
    <row r="10" spans="1:27">
      <c r="A10" s="9" t="s">
        <v>9</v>
      </c>
      <c r="B10" s="10">
        <f>COUNTIF(empleadores!D2:D13,"1")</f>
        <v>3</v>
      </c>
      <c r="C10" s="47"/>
      <c r="D10" s="4"/>
      <c r="E10" s="45"/>
      <c r="F10" s="4"/>
      <c r="G10" s="4"/>
      <c r="H10" s="4"/>
      <c r="I10" s="4"/>
      <c r="J10" s="4"/>
      <c r="K10" s="1"/>
      <c r="L10" s="1"/>
      <c r="M10" s="1"/>
      <c r="N10" s="1"/>
      <c r="O10" s="1"/>
      <c r="P10" s="1"/>
      <c r="Q10" s="1"/>
      <c r="R10" s="1"/>
      <c r="S10" s="1"/>
      <c r="T10" s="1"/>
      <c r="U10" s="1"/>
      <c r="V10" s="1"/>
      <c r="W10" s="1"/>
      <c r="X10" s="1"/>
      <c r="Y10" s="1"/>
      <c r="Z10" s="1"/>
      <c r="AA10" s="1"/>
    </row>
    <row r="11" spans="1:27">
      <c r="A11" s="11" t="s">
        <v>10</v>
      </c>
      <c r="B11" s="12">
        <f>COUNTIF(empleadores!D2:D13,"2")</f>
        <v>7</v>
      </c>
      <c r="C11" s="47"/>
      <c r="D11" s="4"/>
      <c r="E11" s="45"/>
      <c r="F11" s="4"/>
      <c r="G11" s="4"/>
      <c r="H11" s="4"/>
      <c r="I11" s="4"/>
      <c r="J11" s="4"/>
      <c r="K11" s="1"/>
      <c r="L11" s="1"/>
      <c r="M11" s="1"/>
      <c r="N11" s="1"/>
      <c r="O11" s="1"/>
      <c r="P11" s="1"/>
      <c r="Q11" s="1"/>
      <c r="R11" s="1"/>
      <c r="S11" s="1"/>
      <c r="T11" s="1"/>
      <c r="U11" s="1"/>
      <c r="V11" s="1"/>
      <c r="W11" s="1"/>
      <c r="X11" s="1"/>
      <c r="Y11" s="1"/>
      <c r="Z11" s="1"/>
      <c r="AA11" s="1"/>
    </row>
    <row r="12" spans="1:27">
      <c r="A12" s="5"/>
      <c r="B12" s="3"/>
      <c r="C12" s="47"/>
      <c r="D12" s="4"/>
      <c r="E12" s="45"/>
      <c r="F12" s="4"/>
      <c r="G12" s="4"/>
      <c r="H12" s="4"/>
      <c r="I12" s="4"/>
      <c r="J12" s="4"/>
      <c r="K12" s="1"/>
      <c r="L12" s="1"/>
      <c r="M12" s="1"/>
      <c r="N12" s="1"/>
      <c r="O12" s="1"/>
      <c r="P12" s="1"/>
      <c r="Q12" s="1"/>
      <c r="R12" s="1"/>
      <c r="S12" s="1"/>
      <c r="T12" s="1"/>
      <c r="U12" s="1"/>
      <c r="V12" s="1"/>
      <c r="W12" s="1"/>
      <c r="X12" s="1"/>
      <c r="Y12" s="1"/>
      <c r="Z12" s="1"/>
      <c r="AA12" s="1"/>
    </row>
    <row r="13" spans="1:27" ht="30">
      <c r="A13" s="36" t="s">
        <v>58</v>
      </c>
      <c r="B13" s="36"/>
      <c r="C13" s="86"/>
      <c r="D13" s="4"/>
      <c r="E13" s="45"/>
      <c r="F13" s="4"/>
      <c r="G13" s="4"/>
      <c r="H13" s="4"/>
      <c r="I13" s="4"/>
      <c r="J13" s="4"/>
      <c r="K13" s="1"/>
      <c r="L13" s="1"/>
      <c r="M13" s="1"/>
      <c r="N13" s="1"/>
      <c r="O13" s="1"/>
      <c r="P13" s="1"/>
      <c r="Q13" s="1"/>
      <c r="R13" s="1"/>
      <c r="S13" s="1"/>
      <c r="T13" s="1"/>
      <c r="U13" s="1"/>
      <c r="V13" s="1"/>
      <c r="W13" s="1"/>
      <c r="X13" s="1"/>
      <c r="Y13" s="1"/>
      <c r="Z13" s="1"/>
      <c r="AA13" s="1"/>
    </row>
    <row r="14" spans="1:27">
      <c r="A14" s="37" t="s">
        <v>59</v>
      </c>
      <c r="B14" s="38" t="s">
        <v>8</v>
      </c>
      <c r="C14" s="86"/>
      <c r="D14" s="4"/>
      <c r="E14" s="45"/>
      <c r="F14" s="4"/>
      <c r="G14" s="4"/>
      <c r="H14" s="4"/>
      <c r="I14" s="4"/>
      <c r="J14" s="4"/>
      <c r="K14" s="1"/>
      <c r="L14" s="1"/>
      <c r="M14" s="1"/>
      <c r="N14" s="1"/>
      <c r="O14" s="1"/>
      <c r="P14" s="1"/>
      <c r="Q14" s="1"/>
      <c r="R14" s="1"/>
      <c r="S14" s="1"/>
      <c r="T14" s="1"/>
      <c r="U14" s="1"/>
      <c r="V14" s="1"/>
      <c r="W14" s="1"/>
      <c r="X14" s="1"/>
      <c r="Y14" s="1"/>
      <c r="Z14" s="1"/>
      <c r="AA14" s="1"/>
    </row>
    <row r="15" spans="1:27">
      <c r="A15" s="15" t="s">
        <v>60</v>
      </c>
      <c r="B15" s="16">
        <f>COUNTIF(empleadores!E2:E13,"1")</f>
        <v>8</v>
      </c>
      <c r="C15" s="47"/>
      <c r="D15" s="4"/>
      <c r="E15" s="45"/>
      <c r="F15" s="4"/>
      <c r="G15" s="4"/>
      <c r="H15" s="4"/>
      <c r="I15" s="4"/>
      <c r="J15" s="4"/>
      <c r="K15" s="1"/>
      <c r="L15" s="1"/>
      <c r="M15" s="1"/>
      <c r="N15" s="1"/>
      <c r="O15" s="1"/>
      <c r="P15" s="1"/>
      <c r="Q15" s="1"/>
      <c r="R15" s="1"/>
      <c r="S15" s="1"/>
      <c r="T15" s="1"/>
      <c r="U15" s="1"/>
      <c r="V15" s="1"/>
      <c r="W15" s="1"/>
      <c r="X15" s="1"/>
      <c r="Y15" s="1"/>
      <c r="Z15" s="1"/>
      <c r="AA15" s="1"/>
    </row>
    <row r="16" spans="1:27">
      <c r="A16" s="18" t="s">
        <v>61</v>
      </c>
      <c r="B16" s="19">
        <f>COUNTIF(empleadores!E2:E13,"2")</f>
        <v>2</v>
      </c>
      <c r="C16" s="47"/>
      <c r="D16" s="4"/>
      <c r="E16" s="45"/>
      <c r="F16" s="4"/>
      <c r="G16" s="4"/>
      <c r="H16" s="4"/>
      <c r="I16" s="4"/>
      <c r="J16" s="4"/>
      <c r="K16" s="1"/>
      <c r="L16" s="1"/>
      <c r="M16" s="1"/>
      <c r="N16" s="1"/>
      <c r="O16" s="1"/>
      <c r="P16" s="1"/>
      <c r="Q16" s="1"/>
      <c r="R16" s="1"/>
      <c r="S16" s="1"/>
      <c r="T16" s="1"/>
      <c r="U16" s="1"/>
      <c r="V16" s="1"/>
      <c r="W16" s="1"/>
      <c r="X16" s="1"/>
      <c r="Y16" s="1"/>
      <c r="Z16" s="1"/>
      <c r="AA16" s="1"/>
    </row>
    <row r="17" spans="1:27" ht="30">
      <c r="A17" s="21" t="s">
        <v>12</v>
      </c>
      <c r="B17" s="10">
        <v>12</v>
      </c>
      <c r="C17" s="47"/>
      <c r="D17" s="4"/>
      <c r="E17" s="45"/>
      <c r="F17" s="4"/>
      <c r="G17" s="4"/>
      <c r="H17" s="4"/>
      <c r="I17" s="4"/>
      <c r="J17" s="4"/>
      <c r="K17" s="1"/>
      <c r="L17" s="1"/>
      <c r="M17" s="1"/>
      <c r="N17" s="1"/>
      <c r="O17" s="1"/>
      <c r="P17" s="1"/>
      <c r="Q17" s="1"/>
      <c r="R17" s="1"/>
      <c r="S17" s="1"/>
      <c r="T17" s="1"/>
      <c r="U17" s="1"/>
      <c r="V17" s="1"/>
      <c r="W17" s="1"/>
      <c r="X17" s="1"/>
      <c r="Y17" s="1"/>
      <c r="Z17" s="1"/>
      <c r="AA17" s="1"/>
    </row>
    <row r="18" spans="1:27" ht="30">
      <c r="A18" s="21" t="s">
        <v>13</v>
      </c>
      <c r="B18" s="10">
        <v>10</v>
      </c>
      <c r="C18" s="47"/>
      <c r="D18" s="4"/>
      <c r="E18" s="45"/>
      <c r="F18" s="4"/>
      <c r="G18" s="4"/>
      <c r="H18" s="4"/>
      <c r="I18" s="4"/>
      <c r="J18" s="4"/>
      <c r="K18" s="1"/>
      <c r="L18" s="1"/>
      <c r="M18" s="1"/>
      <c r="N18" s="1"/>
      <c r="O18" s="1"/>
      <c r="P18" s="1"/>
      <c r="Q18" s="1"/>
      <c r="R18" s="1"/>
      <c r="S18" s="1"/>
      <c r="T18" s="1"/>
      <c r="U18" s="1"/>
      <c r="V18" s="1"/>
      <c r="W18" s="1"/>
      <c r="X18" s="1"/>
      <c r="Y18" s="1"/>
      <c r="Z18" s="1"/>
      <c r="AA18" s="1"/>
    </row>
    <row r="19" spans="1:27" ht="24.75" customHeight="1">
      <c r="A19" s="39" t="s">
        <v>14</v>
      </c>
      <c r="B19" s="560">
        <f>(B18*100)/B17</f>
        <v>83.333333333333329</v>
      </c>
      <c r="C19" s="47"/>
      <c r="D19" s="4"/>
      <c r="E19" s="45"/>
      <c r="F19" s="566">
        <v>5</v>
      </c>
      <c r="G19" s="566">
        <v>4</v>
      </c>
      <c r="H19" s="566">
        <v>3</v>
      </c>
      <c r="I19" s="566">
        <v>2</v>
      </c>
      <c r="J19" s="566">
        <v>1</v>
      </c>
      <c r="K19" s="1"/>
      <c r="L19" s="66"/>
      <c r="M19" s="595" t="s">
        <v>15</v>
      </c>
      <c r="N19" s="595" t="s">
        <v>15</v>
      </c>
      <c r="O19" s="595" t="s">
        <v>15</v>
      </c>
      <c r="P19" s="66"/>
      <c r="Q19" s="1"/>
      <c r="R19" s="1"/>
      <c r="S19" s="1"/>
      <c r="T19" s="1"/>
      <c r="U19" s="1"/>
      <c r="V19" s="1"/>
      <c r="W19" s="1"/>
      <c r="X19" s="1"/>
      <c r="Y19" s="1"/>
      <c r="Z19" s="1"/>
      <c r="AA19" s="1"/>
    </row>
    <row r="20" spans="1:27" ht="76.5" customHeight="1">
      <c r="A20" s="101" t="s">
        <v>16</v>
      </c>
      <c r="B20" s="101" t="s">
        <v>17</v>
      </c>
      <c r="C20" s="136" t="s">
        <v>18</v>
      </c>
      <c r="D20" s="101" t="s">
        <v>19</v>
      </c>
      <c r="E20" s="136" t="s">
        <v>20</v>
      </c>
      <c r="F20" s="40" t="s">
        <v>21</v>
      </c>
      <c r="G20" s="26" t="s">
        <v>22</v>
      </c>
      <c r="H20" s="26" t="s">
        <v>23</v>
      </c>
      <c r="I20" s="26" t="s">
        <v>24</v>
      </c>
      <c r="J20" s="43" t="s">
        <v>25</v>
      </c>
      <c r="K20" s="693" t="s">
        <v>62</v>
      </c>
      <c r="L20" s="690" t="s">
        <v>63</v>
      </c>
      <c r="M20" s="694" t="s">
        <v>27</v>
      </c>
      <c r="N20" s="596" t="s">
        <v>28</v>
      </c>
      <c r="O20" s="823" t="s">
        <v>29</v>
      </c>
      <c r="P20" s="826" t="s">
        <v>64</v>
      </c>
      <c r="Q20" s="71"/>
      <c r="R20" s="27"/>
      <c r="S20" s="27"/>
      <c r="T20" s="27"/>
      <c r="U20" s="27"/>
      <c r="V20" s="27"/>
      <c r="W20" s="27"/>
      <c r="X20" s="27"/>
      <c r="Y20" s="27"/>
      <c r="Z20" s="27"/>
      <c r="AA20" s="27"/>
    </row>
    <row r="21" spans="1:27" ht="95.25" customHeight="1">
      <c r="A21" s="102" t="s">
        <v>65</v>
      </c>
      <c r="B21" s="102">
        <v>2</v>
      </c>
      <c r="C21" s="141" t="s">
        <v>36</v>
      </c>
      <c r="D21" s="522" t="s">
        <v>66</v>
      </c>
      <c r="E21" s="139">
        <v>1</v>
      </c>
      <c r="F21" s="137">
        <f>empleadores_encu!M1</f>
        <v>2</v>
      </c>
      <c r="G21" s="137">
        <f>empleadores_encu!N1</f>
        <v>6</v>
      </c>
      <c r="H21" s="137">
        <f>empleadores_encu!O1</f>
        <v>2</v>
      </c>
      <c r="I21" s="137">
        <f>empleadores_encu!P1</f>
        <v>0</v>
      </c>
      <c r="J21" s="137">
        <f>empleadores_encu!Q1</f>
        <v>0</v>
      </c>
      <c r="K21" s="625"/>
      <c r="L21" s="691">
        <f>SUM(F21:J21)</f>
        <v>10</v>
      </c>
      <c r="M21" s="695">
        <f>(F21*5+G21*4+H21*3+I21*2+J21*1)/SUM(F21:J21)</f>
        <v>4</v>
      </c>
      <c r="N21" s="622">
        <f>AVERAGE(M21)</f>
        <v>4</v>
      </c>
      <c r="O21" s="824">
        <f>AVERAGE(N21)</f>
        <v>4</v>
      </c>
      <c r="P21" s="827" t="str">
        <f>empleadores_encu!E14</f>
        <v xml:space="preserve">Se debe enfatizar en nuevas pedagogias, ethos docente, formación más en desarrollo de habilidades y capacidades que en currículo neto. Se requiere cambio en el programa hacia nueva didácticas, el ser como centro, investigación </v>
      </c>
      <c r="Q21" s="66"/>
      <c r="R21" s="1"/>
      <c r="S21" s="1"/>
      <c r="T21" s="1"/>
      <c r="U21" s="1"/>
      <c r="V21" s="1"/>
      <c r="W21" s="1"/>
      <c r="X21" s="1"/>
      <c r="Y21" s="1"/>
      <c r="Z21" s="1"/>
      <c r="AA21" s="1"/>
    </row>
    <row r="22" spans="1:27" ht="33" customHeight="1">
      <c r="A22" s="888" t="s">
        <v>42</v>
      </c>
      <c r="B22" s="888">
        <v>16</v>
      </c>
      <c r="C22" s="896" t="s">
        <v>43</v>
      </c>
      <c r="D22" s="525" t="s">
        <v>67</v>
      </c>
      <c r="E22" s="516">
        <v>2</v>
      </c>
      <c r="F22" s="137">
        <f>empleadores_encu!M2</f>
        <v>3</v>
      </c>
      <c r="G22" s="137">
        <f>empleadores_encu!N2</f>
        <v>4</v>
      </c>
      <c r="H22" s="137">
        <f>empleadores_encu!O2</f>
        <v>3</v>
      </c>
      <c r="I22" s="137">
        <f>empleadores_encu!P2</f>
        <v>0</v>
      </c>
      <c r="J22" s="137">
        <f>empleadores_encu!Q2</f>
        <v>0</v>
      </c>
      <c r="K22" s="626"/>
      <c r="L22" s="691">
        <f t="shared" ref="L22:L29" si="0">SUM(F22:J22)</f>
        <v>10</v>
      </c>
      <c r="M22" s="695">
        <f t="shared" ref="M22:M29" si="1">(F22*5+G22*4+H22*3+I22*2+J22*1)/SUM(F22:J22)</f>
        <v>4</v>
      </c>
      <c r="N22" s="878">
        <f>AVERAGE(M22:M23)</f>
        <v>4.05</v>
      </c>
      <c r="O22" s="881">
        <f>AVERAGE(N22:N26)</f>
        <v>4.0583333333333336</v>
      </c>
      <c r="P22" s="827" t="str">
        <f>empleadores_encu!E15</f>
        <v>La información suministrada se presenta como observador externo de la UPN. Son apreciaciones personales.</v>
      </c>
      <c r="Q22" s="66"/>
      <c r="R22" s="1"/>
      <c r="S22" s="1"/>
      <c r="T22" s="1"/>
      <c r="U22" s="1"/>
      <c r="V22" s="1"/>
      <c r="W22" s="1"/>
      <c r="X22" s="1"/>
      <c r="Y22" s="1"/>
      <c r="Z22" s="1"/>
      <c r="AA22" s="1"/>
    </row>
    <row r="23" spans="1:27" ht="57.95" customHeight="1">
      <c r="A23" s="889"/>
      <c r="B23" s="889"/>
      <c r="C23" s="897"/>
      <c r="D23" s="143" t="s">
        <v>68</v>
      </c>
      <c r="E23" s="518">
        <v>3</v>
      </c>
      <c r="F23" s="137">
        <f>empleadores_encu!M3</f>
        <v>3</v>
      </c>
      <c r="G23" s="137">
        <f>empleadores_encu!N3</f>
        <v>5</v>
      </c>
      <c r="H23" s="137">
        <f>empleadores_encu!O3</f>
        <v>2</v>
      </c>
      <c r="I23" s="137">
        <f>empleadores_encu!P3</f>
        <v>0</v>
      </c>
      <c r="J23" s="137">
        <f>empleadores_encu!Q3</f>
        <v>0</v>
      </c>
      <c r="K23" s="627"/>
      <c r="L23" s="691">
        <f t="shared" si="0"/>
        <v>10</v>
      </c>
      <c r="M23" s="695">
        <f t="shared" si="1"/>
        <v>4.0999999999999996</v>
      </c>
      <c r="N23" s="879"/>
      <c r="O23" s="882"/>
      <c r="P23" s="828" t="str">
        <f>empleadores_encu!E16</f>
        <v xml:space="preserve">LOS DOCENTES DEL DEPARTAMENTO DE QUIMICA SON PERSONAS CON CALIDAD ACADÉMICA Y PROFESIONAL. </v>
      </c>
      <c r="Q23" s="66"/>
      <c r="R23" s="1"/>
      <c r="S23" s="1"/>
      <c r="T23" s="1"/>
      <c r="U23" s="1"/>
      <c r="V23" s="1"/>
      <c r="W23" s="1"/>
      <c r="X23" s="1"/>
      <c r="Y23" s="1"/>
      <c r="Z23" s="1"/>
      <c r="AA23" s="1"/>
    </row>
    <row r="24" spans="1:27" ht="57.95" customHeight="1">
      <c r="A24" s="889"/>
      <c r="B24" s="891">
        <v>17</v>
      </c>
      <c r="C24" s="891" t="s">
        <v>46</v>
      </c>
      <c r="D24" s="146" t="s">
        <v>69</v>
      </c>
      <c r="E24" s="519">
        <v>4</v>
      </c>
      <c r="F24" s="137">
        <f>empleadores_encu!M4</f>
        <v>3</v>
      </c>
      <c r="G24" s="137">
        <f>empleadores_encu!N4</f>
        <v>6</v>
      </c>
      <c r="H24" s="137">
        <f>empleadores_encu!O4</f>
        <v>1</v>
      </c>
      <c r="I24" s="137">
        <f>empleadores_encu!P4</f>
        <v>0</v>
      </c>
      <c r="J24" s="137">
        <f>empleadores_encu!Q4</f>
        <v>0</v>
      </c>
      <c r="K24" s="627"/>
      <c r="L24" s="691">
        <f t="shared" si="0"/>
        <v>10</v>
      </c>
      <c r="M24" s="695">
        <f t="shared" si="1"/>
        <v>4.2</v>
      </c>
      <c r="N24" s="878">
        <f>AVERAGE(M24:M26)</f>
        <v>4.0666666666666673</v>
      </c>
      <c r="O24" s="882"/>
      <c r="P24" s="827" t="str">
        <f>empleadores_encu!E17</f>
        <v xml:space="preserve">El proyecto de PPI y PPII de la Lic. Química ha desarrollado en el colegio EOH propuestas pedagógicas y didácticas que ha sido recibidas con satisfacción por los estudiantes y docentes del área de ciencias naturales, continuaremos este convenio UPN_ </v>
      </c>
      <c r="Q24" s="66"/>
      <c r="R24" s="1"/>
      <c r="S24" s="1"/>
      <c r="T24" s="1"/>
      <c r="U24" s="1"/>
      <c r="V24" s="1"/>
      <c r="W24" s="1"/>
      <c r="X24" s="1"/>
      <c r="Y24" s="1"/>
      <c r="Z24" s="1"/>
      <c r="AA24" s="1"/>
    </row>
    <row r="25" spans="1:27" ht="45" customHeight="1">
      <c r="A25" s="889"/>
      <c r="B25" s="892"/>
      <c r="C25" s="892"/>
      <c r="D25" s="526" t="s">
        <v>47</v>
      </c>
      <c r="E25" s="140">
        <v>5</v>
      </c>
      <c r="F25" s="137">
        <f>empleadores_encu!M5</f>
        <v>3</v>
      </c>
      <c r="G25" s="137">
        <f>empleadores_encu!N5</f>
        <v>5</v>
      </c>
      <c r="H25" s="137">
        <f>empleadores_encu!O5</f>
        <v>2</v>
      </c>
      <c r="I25" s="137">
        <f>empleadores_encu!P5</f>
        <v>0</v>
      </c>
      <c r="J25" s="137">
        <f>empleadores_encu!Q5</f>
        <v>0</v>
      </c>
      <c r="K25" s="628"/>
      <c r="L25" s="691">
        <f t="shared" si="0"/>
        <v>10</v>
      </c>
      <c r="M25" s="695">
        <f t="shared" si="1"/>
        <v>4.0999999999999996</v>
      </c>
      <c r="N25" s="880"/>
      <c r="O25" s="882"/>
      <c r="P25" s="827" t="str">
        <f>empleadores_encu!E18</f>
        <v>Convocar mas frecuentemente a los egresados para agenerar redes de ayuda y apoyo entre ellos y lograr mayores impactos donde se encuentren</v>
      </c>
      <c r="Q25" s="66"/>
      <c r="R25" s="1"/>
      <c r="S25" s="1"/>
      <c r="T25" s="1"/>
      <c r="U25" s="1"/>
      <c r="V25" s="1"/>
      <c r="W25" s="1"/>
      <c r="X25" s="1"/>
      <c r="Y25" s="1"/>
      <c r="Z25" s="1"/>
      <c r="AA25" s="1"/>
    </row>
    <row r="26" spans="1:27" ht="45" customHeight="1">
      <c r="A26" s="890"/>
      <c r="B26" s="893"/>
      <c r="C26" s="893"/>
      <c r="D26" s="527" t="s">
        <v>48</v>
      </c>
      <c r="E26" s="517">
        <v>6</v>
      </c>
      <c r="F26" s="137">
        <f>empleadores_encu!M6</f>
        <v>1</v>
      </c>
      <c r="G26" s="137">
        <f>empleadores_encu!N6</f>
        <v>7</v>
      </c>
      <c r="H26" s="137">
        <f>empleadores_encu!O6</f>
        <v>2</v>
      </c>
      <c r="I26" s="137">
        <f>empleadores_encu!P6</f>
        <v>0</v>
      </c>
      <c r="J26" s="137">
        <f>empleadores_encu!Q6</f>
        <v>0</v>
      </c>
      <c r="K26" s="629"/>
      <c r="L26" s="691">
        <f t="shared" si="0"/>
        <v>10</v>
      </c>
      <c r="M26" s="695">
        <f t="shared" si="1"/>
        <v>3.9</v>
      </c>
      <c r="N26" s="879"/>
      <c r="O26" s="883"/>
      <c r="P26" s="827" t="str">
        <f>empleadores_encu!E19</f>
        <v>La práctica docente es conveniente realizarla desde los primeros semestres de formación</v>
      </c>
      <c r="Q26" s="66"/>
      <c r="R26" s="1"/>
      <c r="S26" s="1"/>
      <c r="T26" s="1"/>
      <c r="U26" s="1"/>
      <c r="V26" s="1"/>
      <c r="W26" s="1"/>
      <c r="X26" s="1"/>
      <c r="Y26" s="1"/>
      <c r="Z26" s="1"/>
      <c r="AA26" s="1"/>
    </row>
    <row r="27" spans="1:27" ht="45" customHeight="1">
      <c r="A27" s="886" t="s">
        <v>70</v>
      </c>
      <c r="B27" s="894">
        <v>26</v>
      </c>
      <c r="C27" s="894" t="s">
        <v>71</v>
      </c>
      <c r="D27" s="520" t="s">
        <v>72</v>
      </c>
      <c r="E27" s="109">
        <v>7</v>
      </c>
      <c r="F27" s="137">
        <f>empleadores_encu!M7</f>
        <v>0</v>
      </c>
      <c r="G27" s="137">
        <f>empleadores_encu!N7</f>
        <v>6</v>
      </c>
      <c r="H27" s="137">
        <f>empleadores_encu!O7</f>
        <v>3</v>
      </c>
      <c r="I27" s="137">
        <f>empleadores_encu!P7</f>
        <v>0</v>
      </c>
      <c r="J27" s="137">
        <f>empleadores_encu!Q7</f>
        <v>1</v>
      </c>
      <c r="K27" s="630"/>
      <c r="L27" s="691">
        <f t="shared" si="0"/>
        <v>10</v>
      </c>
      <c r="M27" s="695">
        <f t="shared" si="1"/>
        <v>3.4</v>
      </c>
      <c r="N27" s="878">
        <f>AVERAGE(M27:M28)</f>
        <v>3.5</v>
      </c>
      <c r="O27" s="884">
        <f>AVERAGE(N27)</f>
        <v>3.5</v>
      </c>
      <c r="P27" s="827" t="str">
        <f>empleadores_encu!E20</f>
        <v/>
      </c>
      <c r="Q27" s="66"/>
      <c r="R27" s="1"/>
      <c r="S27" s="1"/>
      <c r="T27" s="1"/>
      <c r="U27" s="1"/>
      <c r="V27" s="1"/>
      <c r="W27" s="1"/>
      <c r="X27" s="1"/>
      <c r="Y27" s="1"/>
      <c r="Z27" s="1"/>
      <c r="AA27" s="1"/>
    </row>
    <row r="28" spans="1:27" ht="69" customHeight="1">
      <c r="A28" s="887"/>
      <c r="B28" s="895"/>
      <c r="C28" s="895"/>
      <c r="D28" s="524" t="s">
        <v>73</v>
      </c>
      <c r="E28" s="521">
        <v>8</v>
      </c>
      <c r="F28" s="137">
        <f>empleadores_encu!M8</f>
        <v>1</v>
      </c>
      <c r="G28" s="137">
        <f>empleadores_encu!N8</f>
        <v>6</v>
      </c>
      <c r="H28" s="137">
        <f>empleadores_encu!O8</f>
        <v>2</v>
      </c>
      <c r="I28" s="137">
        <f>empleadores_encu!P8</f>
        <v>0</v>
      </c>
      <c r="J28" s="137">
        <f>empleadores_encu!Q8</f>
        <v>1</v>
      </c>
      <c r="K28" s="631"/>
      <c r="L28" s="691">
        <f t="shared" si="0"/>
        <v>10</v>
      </c>
      <c r="M28" s="695">
        <f t="shared" si="1"/>
        <v>3.6</v>
      </c>
      <c r="N28" s="879"/>
      <c r="O28" s="885"/>
      <c r="P28" s="827" t="str">
        <f>empleadores_encu!E21</f>
        <v/>
      </c>
      <c r="Q28" s="66"/>
      <c r="R28" s="1"/>
      <c r="S28" s="1"/>
      <c r="T28" s="1"/>
      <c r="U28" s="1"/>
      <c r="V28" s="1"/>
      <c r="W28" s="1"/>
      <c r="X28" s="1"/>
      <c r="Y28" s="1"/>
      <c r="Z28" s="1"/>
      <c r="AA28" s="1"/>
    </row>
    <row r="29" spans="1:27" ht="87.95" customHeight="1">
      <c r="A29" s="102" t="s">
        <v>74</v>
      </c>
      <c r="B29" s="102">
        <v>31</v>
      </c>
      <c r="C29" s="102" t="s">
        <v>75</v>
      </c>
      <c r="D29" s="523" t="s">
        <v>76</v>
      </c>
      <c r="E29" s="117">
        <v>9</v>
      </c>
      <c r="F29" s="137">
        <f>empleadores_encu!M9</f>
        <v>2</v>
      </c>
      <c r="G29" s="137">
        <f>empleadores_encu!N9</f>
        <v>5</v>
      </c>
      <c r="H29" s="137">
        <f>empleadores_encu!O9</f>
        <v>3</v>
      </c>
      <c r="I29" s="137">
        <f>empleadores_encu!P9</f>
        <v>0</v>
      </c>
      <c r="J29" s="137">
        <f>empleadores_encu!Q9</f>
        <v>0</v>
      </c>
      <c r="K29" s="632" t="s">
        <v>77</v>
      </c>
      <c r="L29" s="692">
        <f t="shared" si="0"/>
        <v>10</v>
      </c>
      <c r="M29" s="695">
        <f t="shared" si="1"/>
        <v>3.9</v>
      </c>
      <c r="N29" s="622">
        <f>AVERAGE(M29)</f>
        <v>3.9</v>
      </c>
      <c r="O29" s="825">
        <f>AVERAGE(N29)</f>
        <v>3.9</v>
      </c>
      <c r="P29" s="829"/>
      <c r="Q29" s="66"/>
      <c r="R29" s="1"/>
      <c r="S29" s="1"/>
      <c r="T29" s="1"/>
      <c r="U29" s="1"/>
      <c r="V29" s="1"/>
      <c r="W29" s="1"/>
      <c r="X29" s="1"/>
      <c r="Y29" s="1"/>
      <c r="Z29" s="1"/>
      <c r="AA29" s="1"/>
    </row>
    <row r="30" spans="1:27" ht="15.75" customHeight="1">
      <c r="A30" s="30"/>
      <c r="B30" s="1"/>
      <c r="C30" s="88"/>
      <c r="D30" s="1"/>
      <c r="E30" s="111"/>
      <c r="F30" s="1"/>
      <c r="G30" s="1"/>
      <c r="H30" s="1"/>
      <c r="I30" s="1"/>
      <c r="J30" s="1"/>
      <c r="K30" s="1"/>
      <c r="L30" s="66"/>
      <c r="M30" s="1"/>
      <c r="N30" s="1"/>
      <c r="O30" s="1"/>
      <c r="P30" s="66"/>
      <c r="Q30" s="1"/>
      <c r="R30" s="1"/>
      <c r="S30" s="1"/>
      <c r="T30" s="1"/>
      <c r="U30" s="1"/>
      <c r="V30" s="1"/>
      <c r="W30" s="1"/>
      <c r="X30" s="1"/>
      <c r="Y30" s="1"/>
      <c r="Z30" s="1"/>
      <c r="AA30" s="1"/>
    </row>
    <row r="31" spans="1:27" ht="15.75" customHeight="1">
      <c r="A31" s="31" t="s">
        <v>55</v>
      </c>
      <c r="B31" s="1"/>
      <c r="C31" s="88"/>
      <c r="D31" s="1"/>
      <c r="E31" s="111"/>
      <c r="F31" s="1"/>
      <c r="G31" s="1"/>
      <c r="H31" s="1"/>
      <c r="I31" s="1"/>
      <c r="J31" s="1"/>
      <c r="K31" s="1"/>
      <c r="L31" s="1"/>
      <c r="M31" s="1"/>
      <c r="N31" s="1"/>
      <c r="O31" s="1"/>
      <c r="P31" s="1"/>
      <c r="Q31" s="1"/>
      <c r="R31" s="1"/>
      <c r="S31" s="1"/>
      <c r="T31" s="1"/>
      <c r="U31" s="1"/>
      <c r="V31" s="1"/>
      <c r="W31" s="1"/>
      <c r="X31" s="1"/>
      <c r="Y31" s="1"/>
      <c r="Z31" s="1"/>
      <c r="AA31" s="1"/>
    </row>
    <row r="32" spans="1:27" ht="15.75" customHeight="1">
      <c r="A32" s="30"/>
      <c r="B32" s="1"/>
      <c r="C32" s="88"/>
      <c r="D32" s="1"/>
      <c r="E32" s="111"/>
      <c r="F32" s="1"/>
      <c r="G32" s="1"/>
      <c r="H32" s="1"/>
      <c r="I32" s="1"/>
      <c r="J32" s="1"/>
      <c r="K32" s="1"/>
      <c r="L32" s="1"/>
      <c r="M32" s="1"/>
      <c r="N32" s="1"/>
      <c r="O32" s="1"/>
      <c r="P32" s="1"/>
      <c r="Q32" s="1"/>
      <c r="R32" s="1"/>
      <c r="S32" s="1"/>
      <c r="T32" s="1"/>
      <c r="U32" s="1"/>
      <c r="V32" s="1"/>
      <c r="W32" s="1"/>
      <c r="X32" s="1"/>
      <c r="Y32" s="1"/>
      <c r="Z32" s="1"/>
      <c r="AA32" s="1"/>
    </row>
    <row r="33" spans="1:27" ht="15.75" customHeight="1">
      <c r="A33" s="30"/>
      <c r="B33" s="1"/>
      <c r="C33" s="88"/>
      <c r="D33" s="1"/>
      <c r="E33" s="111"/>
      <c r="F33" s="1"/>
      <c r="G33" s="1"/>
      <c r="H33" s="1"/>
      <c r="I33" s="1"/>
      <c r="J33" s="1"/>
      <c r="K33" s="1"/>
      <c r="L33" s="1"/>
      <c r="M33" s="877" t="s">
        <v>78</v>
      </c>
      <c r="N33" s="877"/>
      <c r="O33" s="623">
        <f>AVERAGE(O21:O29)</f>
        <v>3.8645833333333335</v>
      </c>
      <c r="P33" s="1"/>
      <c r="Q33" s="1"/>
      <c r="R33" s="1"/>
      <c r="S33" s="1"/>
      <c r="T33" s="1"/>
      <c r="U33" s="1"/>
      <c r="V33" s="1"/>
      <c r="W33" s="1"/>
      <c r="X33" s="1"/>
      <c r="Y33" s="1"/>
      <c r="Z33" s="1"/>
      <c r="AA33" s="1"/>
    </row>
    <row r="34" spans="1:27" ht="15.75" customHeight="1">
      <c r="A34" s="30"/>
      <c r="B34" s="1"/>
      <c r="C34" s="88"/>
      <c r="D34" s="1"/>
      <c r="E34" s="111"/>
      <c r="F34" s="1"/>
      <c r="G34" s="1"/>
      <c r="H34" s="1"/>
      <c r="I34" s="1"/>
      <c r="J34" s="1"/>
      <c r="K34" s="1"/>
      <c r="L34" s="1"/>
      <c r="M34" s="1"/>
      <c r="N34" s="1"/>
      <c r="O34" s="1"/>
      <c r="P34" s="1"/>
      <c r="Q34" s="1"/>
      <c r="R34" s="1"/>
      <c r="S34" s="1"/>
      <c r="T34" s="1"/>
      <c r="U34" s="1"/>
      <c r="V34" s="1"/>
      <c r="W34" s="1"/>
      <c r="X34" s="1"/>
      <c r="Y34" s="1"/>
      <c r="Z34" s="1"/>
      <c r="AA34" s="1"/>
    </row>
    <row r="35" spans="1:27" ht="15.75" customHeight="1">
      <c r="A35" s="30"/>
      <c r="B35" s="1"/>
      <c r="C35" s="88"/>
      <c r="D35" s="1"/>
      <c r="E35" s="111"/>
      <c r="F35" s="1"/>
      <c r="G35" s="1"/>
      <c r="H35" s="1"/>
      <c r="I35" s="1"/>
      <c r="J35" s="1"/>
      <c r="K35" s="1"/>
      <c r="L35" s="1"/>
      <c r="M35" s="1"/>
      <c r="N35" s="1"/>
      <c r="O35" s="1"/>
      <c r="P35" s="1"/>
      <c r="Q35" s="1"/>
      <c r="R35" s="1"/>
      <c r="S35" s="1"/>
      <c r="T35" s="1"/>
      <c r="U35" s="1"/>
      <c r="V35" s="1"/>
      <c r="W35" s="1"/>
      <c r="X35" s="1"/>
      <c r="Y35" s="1"/>
      <c r="Z35" s="1"/>
      <c r="AA35" s="1"/>
    </row>
    <row r="36" spans="1:27" ht="15.75" customHeight="1">
      <c r="A36" s="30"/>
      <c r="B36" s="1"/>
      <c r="C36" s="88" t="s">
        <v>79</v>
      </c>
      <c r="D36" s="1"/>
      <c r="E36" s="111"/>
      <c r="F36" s="1"/>
      <c r="G36" s="1"/>
      <c r="H36" s="1"/>
      <c r="I36" s="1"/>
      <c r="J36" s="1"/>
      <c r="K36" s="1"/>
      <c r="L36" s="1"/>
      <c r="M36" s="1"/>
      <c r="N36" s="1"/>
      <c r="O36" s="1"/>
      <c r="P36" s="1"/>
      <c r="Q36" s="1"/>
      <c r="R36" s="1"/>
      <c r="S36" s="1"/>
      <c r="T36" s="1"/>
      <c r="U36" s="1"/>
      <c r="V36" s="1"/>
      <c r="W36" s="1"/>
      <c r="X36" s="1"/>
      <c r="Y36" s="1"/>
      <c r="Z36" s="1"/>
      <c r="AA36" s="1"/>
    </row>
    <row r="37" spans="1:27" ht="15.75" customHeight="1">
      <c r="A37" s="30"/>
      <c r="B37" s="1"/>
      <c r="C37" s="88"/>
      <c r="D37" s="1"/>
      <c r="E37" s="111"/>
      <c r="F37" s="1"/>
      <c r="G37" s="1"/>
      <c r="H37" s="1"/>
      <c r="I37" s="1"/>
      <c r="J37" s="1"/>
      <c r="K37" s="1"/>
      <c r="L37" s="1"/>
      <c r="M37" s="1"/>
      <c r="N37" s="1"/>
      <c r="O37" s="1"/>
      <c r="P37" s="1"/>
      <c r="Q37" s="1"/>
      <c r="R37" s="1"/>
      <c r="S37" s="1"/>
      <c r="T37" s="1"/>
      <c r="U37" s="1"/>
      <c r="V37" s="1"/>
      <c r="W37" s="1"/>
      <c r="X37" s="1"/>
      <c r="Y37" s="1"/>
      <c r="Z37" s="1"/>
      <c r="AA37" s="1"/>
    </row>
    <row r="38" spans="1:27" ht="15.75" customHeight="1">
      <c r="A38" s="30"/>
      <c r="B38" s="1"/>
      <c r="C38" s="88"/>
      <c r="D38" s="1"/>
      <c r="E38" s="111"/>
      <c r="F38" s="1"/>
      <c r="G38" s="1"/>
      <c r="H38" s="1"/>
      <c r="I38" s="1"/>
      <c r="J38" s="1"/>
      <c r="K38" s="1"/>
      <c r="L38" s="1"/>
      <c r="M38" s="1"/>
      <c r="N38" s="1"/>
      <c r="O38" s="1"/>
      <c r="P38" s="1"/>
      <c r="Q38" s="1"/>
      <c r="R38" s="1"/>
      <c r="S38" s="1"/>
      <c r="T38" s="1"/>
      <c r="U38" s="1"/>
      <c r="V38" s="1"/>
      <c r="W38" s="1"/>
      <c r="X38" s="1"/>
      <c r="Y38" s="1"/>
      <c r="Z38" s="1"/>
      <c r="AA38" s="1"/>
    </row>
    <row r="39" spans="1:27" ht="15.75" customHeight="1">
      <c r="A39" s="30"/>
      <c r="B39" s="1"/>
      <c r="C39" s="88"/>
      <c r="D39" s="1"/>
      <c r="E39" s="111"/>
      <c r="F39" s="1"/>
      <c r="G39" s="1"/>
      <c r="H39" s="1"/>
      <c r="I39" s="1"/>
      <c r="J39" s="1"/>
      <c r="K39" s="1"/>
      <c r="L39" s="1"/>
      <c r="M39" s="1"/>
      <c r="N39" s="1"/>
      <c r="O39" s="1"/>
      <c r="P39" s="1"/>
      <c r="Q39" s="1"/>
      <c r="R39" s="1"/>
      <c r="S39" s="1"/>
      <c r="T39" s="1"/>
      <c r="U39" s="1"/>
      <c r="V39" s="1"/>
      <c r="W39" s="1"/>
      <c r="X39" s="1"/>
      <c r="Y39" s="1"/>
      <c r="Z39" s="1"/>
      <c r="AA39" s="1"/>
    </row>
    <row r="40" spans="1:27" ht="15.75" customHeight="1">
      <c r="A40" s="30"/>
      <c r="B40" s="1"/>
      <c r="C40" s="88"/>
      <c r="D40" s="1"/>
      <c r="E40" s="111"/>
      <c r="F40" s="1"/>
      <c r="G40" s="1"/>
      <c r="H40" s="1"/>
      <c r="I40" s="1"/>
      <c r="J40" s="1"/>
      <c r="K40" s="1"/>
      <c r="L40" s="1"/>
      <c r="M40" s="1"/>
      <c r="N40" s="1"/>
      <c r="O40" s="1"/>
      <c r="P40" s="1"/>
      <c r="Q40" s="1"/>
      <c r="R40" s="1"/>
      <c r="S40" s="1"/>
      <c r="T40" s="1"/>
      <c r="U40" s="1"/>
      <c r="V40" s="1"/>
      <c r="W40" s="1"/>
      <c r="X40" s="1"/>
      <c r="Y40" s="1"/>
      <c r="Z40" s="1"/>
      <c r="AA40" s="1"/>
    </row>
    <row r="41" spans="1:27" ht="15.75" customHeight="1">
      <c r="A41" s="30"/>
      <c r="B41" s="1"/>
      <c r="C41" s="88"/>
      <c r="D41" s="1"/>
      <c r="E41" s="111"/>
      <c r="F41" s="1"/>
      <c r="G41" s="1"/>
      <c r="H41" s="1"/>
      <c r="I41" s="1"/>
      <c r="J41" s="1"/>
      <c r="K41" s="1"/>
      <c r="L41" s="1"/>
      <c r="M41" s="1"/>
      <c r="N41" s="1"/>
      <c r="O41" s="1"/>
      <c r="P41" s="1"/>
      <c r="Q41" s="1"/>
      <c r="R41" s="1"/>
      <c r="S41" s="1"/>
      <c r="T41" s="1"/>
      <c r="U41" s="1"/>
      <c r="V41" s="1"/>
      <c r="W41" s="1"/>
      <c r="X41" s="1"/>
      <c r="Y41" s="1"/>
      <c r="Z41" s="1"/>
      <c r="AA41" s="1"/>
    </row>
    <row r="42" spans="1:27" ht="15.75" customHeight="1">
      <c r="A42" s="30"/>
      <c r="B42" s="1"/>
      <c r="C42" s="88"/>
      <c r="D42" s="1"/>
      <c r="E42" s="111"/>
      <c r="F42" s="1"/>
      <c r="G42" s="1"/>
      <c r="H42" s="1"/>
      <c r="I42" s="1"/>
      <c r="J42" s="1"/>
      <c r="K42" s="1"/>
      <c r="L42" s="1"/>
      <c r="M42" s="1"/>
      <c r="N42" s="1"/>
      <c r="O42" s="1"/>
      <c r="P42" s="1"/>
      <c r="Q42" s="1"/>
      <c r="R42" s="1"/>
      <c r="S42" s="1"/>
      <c r="T42" s="1"/>
      <c r="U42" s="1"/>
      <c r="V42" s="1"/>
      <c r="W42" s="1"/>
      <c r="X42" s="1"/>
      <c r="Y42" s="1"/>
      <c r="Z42" s="1"/>
      <c r="AA42" s="1"/>
    </row>
    <row r="43" spans="1:27" ht="15.75" customHeight="1">
      <c r="A43" s="30"/>
      <c r="B43" s="1"/>
      <c r="C43" s="88"/>
      <c r="D43" s="1"/>
      <c r="E43" s="111"/>
      <c r="F43" s="1"/>
      <c r="G43" s="1"/>
      <c r="H43" s="1"/>
      <c r="I43" s="1"/>
      <c r="J43" s="1"/>
      <c r="K43" s="1"/>
      <c r="L43" s="1"/>
      <c r="M43" s="1"/>
      <c r="N43" s="1"/>
      <c r="O43" s="1"/>
      <c r="P43" s="1"/>
      <c r="Q43" s="1"/>
      <c r="R43" s="1"/>
      <c r="S43" s="1"/>
      <c r="T43" s="1"/>
      <c r="U43" s="1"/>
      <c r="V43" s="1"/>
      <c r="W43" s="1"/>
      <c r="X43" s="1"/>
      <c r="Y43" s="1"/>
      <c r="Z43" s="1"/>
      <c r="AA43" s="1"/>
    </row>
    <row r="44" spans="1:27" ht="15.75" customHeight="1">
      <c r="A44" s="30"/>
      <c r="B44" s="1"/>
      <c r="C44" s="88"/>
      <c r="D44" s="1"/>
      <c r="E44" s="111"/>
      <c r="F44" s="1"/>
      <c r="G44" s="1"/>
      <c r="H44" s="1"/>
      <c r="I44" s="1"/>
      <c r="J44" s="1"/>
      <c r="K44" s="1"/>
      <c r="L44" s="1"/>
      <c r="M44" s="1"/>
      <c r="N44" s="1"/>
      <c r="O44" s="1"/>
      <c r="P44" s="1"/>
      <c r="Q44" s="1"/>
      <c r="R44" s="1"/>
      <c r="S44" s="1"/>
      <c r="T44" s="1"/>
      <c r="U44" s="1"/>
      <c r="V44" s="1"/>
      <c r="W44" s="1"/>
      <c r="X44" s="1"/>
      <c r="Y44" s="1"/>
      <c r="Z44" s="1"/>
      <c r="AA44" s="1"/>
    </row>
    <row r="45" spans="1:27" ht="15.75" customHeight="1">
      <c r="A45" s="30"/>
      <c r="B45" s="1"/>
      <c r="C45" s="88"/>
      <c r="D45" s="1"/>
      <c r="E45" s="111"/>
      <c r="F45" s="1"/>
      <c r="G45" s="1"/>
      <c r="H45" s="1"/>
      <c r="I45" s="1"/>
      <c r="J45" s="1"/>
      <c r="K45" s="1"/>
      <c r="L45" s="1"/>
      <c r="M45" s="1"/>
      <c r="N45" s="1"/>
      <c r="O45" s="1"/>
      <c r="P45" s="1"/>
      <c r="Q45" s="1"/>
      <c r="R45" s="1"/>
      <c r="S45" s="1"/>
      <c r="T45" s="1"/>
      <c r="U45" s="1"/>
      <c r="V45" s="1"/>
      <c r="W45" s="1"/>
      <c r="X45" s="1"/>
      <c r="Y45" s="1"/>
      <c r="Z45" s="1"/>
      <c r="AA45" s="1"/>
    </row>
    <row r="46" spans="1:27" ht="15.75" customHeight="1">
      <c r="A46" s="30"/>
      <c r="B46" s="1"/>
      <c r="C46" s="88"/>
      <c r="D46" s="1"/>
      <c r="E46" s="111"/>
      <c r="F46" s="1"/>
      <c r="G46" s="1"/>
      <c r="H46" s="1"/>
      <c r="I46" s="1"/>
      <c r="J46" s="1"/>
      <c r="K46" s="1"/>
      <c r="L46" s="1"/>
      <c r="M46" s="1"/>
      <c r="N46" s="1"/>
      <c r="O46" s="1"/>
      <c r="P46" s="1"/>
      <c r="Q46" s="1"/>
      <c r="R46" s="1"/>
      <c r="S46" s="1"/>
      <c r="T46" s="1"/>
      <c r="U46" s="1"/>
      <c r="V46" s="1"/>
      <c r="W46" s="1"/>
      <c r="X46" s="1"/>
      <c r="Y46" s="1"/>
      <c r="Z46" s="1"/>
      <c r="AA46" s="1"/>
    </row>
    <row r="47" spans="1:27" ht="15.75" customHeight="1">
      <c r="A47" s="30"/>
      <c r="B47" s="1"/>
      <c r="C47" s="88"/>
      <c r="D47" s="1"/>
      <c r="E47" s="111"/>
      <c r="F47" s="1"/>
      <c r="G47" s="1"/>
      <c r="H47" s="1"/>
      <c r="I47" s="1"/>
      <c r="J47" s="1"/>
      <c r="K47" s="1"/>
      <c r="L47" s="1"/>
      <c r="M47" s="1"/>
      <c r="N47" s="1"/>
      <c r="O47" s="1"/>
      <c r="P47" s="1"/>
      <c r="Q47" s="1"/>
      <c r="R47" s="1"/>
      <c r="S47" s="1"/>
      <c r="T47" s="1"/>
      <c r="U47" s="1"/>
      <c r="V47" s="1"/>
      <c r="W47" s="1"/>
      <c r="X47" s="1"/>
      <c r="Y47" s="1"/>
      <c r="Z47" s="1"/>
      <c r="AA47" s="1"/>
    </row>
    <row r="48" spans="1:27" ht="15.75" customHeight="1">
      <c r="A48" s="30"/>
      <c r="B48" s="1"/>
      <c r="C48" s="88"/>
      <c r="D48" s="1"/>
      <c r="E48" s="111"/>
      <c r="F48" s="1"/>
      <c r="G48" s="1"/>
      <c r="H48" s="1"/>
      <c r="I48" s="1"/>
      <c r="J48" s="1"/>
      <c r="K48" s="1"/>
      <c r="L48" s="1"/>
      <c r="M48" s="1"/>
      <c r="N48" s="1"/>
      <c r="O48" s="1"/>
      <c r="P48" s="1"/>
      <c r="Q48" s="1"/>
      <c r="R48" s="1"/>
      <c r="S48" s="1"/>
      <c r="T48" s="1"/>
      <c r="U48" s="1"/>
      <c r="V48" s="1"/>
      <c r="W48" s="1"/>
      <c r="X48" s="1"/>
      <c r="Y48" s="1"/>
      <c r="Z48" s="1"/>
      <c r="AA48" s="1"/>
    </row>
    <row r="49" spans="1:27" ht="15.75" customHeight="1">
      <c r="A49" s="30"/>
      <c r="B49" s="1"/>
      <c r="C49" s="88"/>
      <c r="D49" s="1"/>
      <c r="E49" s="111"/>
      <c r="F49" s="1"/>
      <c r="G49" s="1"/>
      <c r="H49" s="1"/>
      <c r="I49" s="1"/>
      <c r="J49" s="1"/>
      <c r="K49" s="1"/>
      <c r="L49" s="1"/>
      <c r="M49" s="1"/>
      <c r="N49" s="1"/>
      <c r="O49" s="1"/>
      <c r="P49" s="1"/>
      <c r="Q49" s="1"/>
      <c r="R49" s="1"/>
      <c r="S49" s="1"/>
      <c r="T49" s="1"/>
      <c r="U49" s="1"/>
      <c r="V49" s="1"/>
      <c r="W49" s="1"/>
      <c r="X49" s="1"/>
      <c r="Y49" s="1"/>
      <c r="Z49" s="1"/>
      <c r="AA49" s="1"/>
    </row>
    <row r="50" spans="1:27" ht="15.75" customHeight="1">
      <c r="A50" s="30"/>
      <c r="B50" s="1"/>
      <c r="C50" s="88"/>
      <c r="D50" s="1"/>
      <c r="E50" s="111"/>
      <c r="F50" s="1"/>
      <c r="G50" s="1"/>
      <c r="H50" s="1"/>
      <c r="I50" s="1"/>
      <c r="J50" s="1"/>
      <c r="K50" s="1"/>
      <c r="L50" s="1"/>
      <c r="M50" s="1"/>
      <c r="N50" s="1"/>
      <c r="O50" s="1"/>
      <c r="P50" s="1"/>
      <c r="Q50" s="1"/>
      <c r="R50" s="1"/>
      <c r="S50" s="1"/>
      <c r="T50" s="1"/>
      <c r="U50" s="1"/>
      <c r="V50" s="1"/>
      <c r="W50" s="1"/>
      <c r="X50" s="1"/>
      <c r="Y50" s="1"/>
      <c r="Z50" s="1"/>
      <c r="AA50" s="1"/>
    </row>
    <row r="51" spans="1:27" ht="15.75" customHeight="1">
      <c r="A51" s="30"/>
      <c r="B51" s="1"/>
      <c r="C51" s="88"/>
      <c r="D51" s="1"/>
      <c r="E51" s="111"/>
      <c r="F51" s="1"/>
      <c r="G51" s="1"/>
      <c r="H51" s="1"/>
      <c r="I51" s="1"/>
      <c r="J51" s="1"/>
      <c r="K51" s="1"/>
      <c r="L51" s="1"/>
      <c r="M51" s="1"/>
      <c r="N51" s="1"/>
      <c r="O51" s="1"/>
      <c r="P51" s="1"/>
      <c r="Q51" s="1"/>
      <c r="R51" s="1"/>
      <c r="S51" s="1"/>
      <c r="T51" s="1"/>
      <c r="U51" s="1"/>
      <c r="V51" s="1"/>
      <c r="W51" s="1"/>
      <c r="X51" s="1"/>
      <c r="Y51" s="1"/>
      <c r="Z51" s="1"/>
      <c r="AA51" s="1"/>
    </row>
    <row r="52" spans="1:27" ht="15.75" customHeight="1">
      <c r="A52" s="30"/>
      <c r="B52" s="1"/>
      <c r="C52" s="88"/>
      <c r="D52" s="1"/>
      <c r="E52" s="111"/>
      <c r="F52" s="1"/>
      <c r="G52" s="1"/>
      <c r="H52" s="1"/>
      <c r="I52" s="1"/>
      <c r="J52" s="1"/>
      <c r="K52" s="1"/>
      <c r="L52" s="1"/>
      <c r="M52" s="1"/>
      <c r="N52" s="1"/>
      <c r="O52" s="1"/>
      <c r="P52" s="1"/>
      <c r="Q52" s="1"/>
      <c r="R52" s="1"/>
      <c r="S52" s="1"/>
      <c r="T52" s="1"/>
      <c r="U52" s="1"/>
      <c r="V52" s="1"/>
      <c r="W52" s="1"/>
      <c r="X52" s="1"/>
      <c r="Y52" s="1"/>
      <c r="Z52" s="1"/>
      <c r="AA52" s="1"/>
    </row>
    <row r="53" spans="1:27" ht="15.75" customHeight="1">
      <c r="A53" s="30"/>
      <c r="B53" s="1"/>
      <c r="C53" s="88"/>
      <c r="D53" s="1"/>
      <c r="E53" s="111"/>
      <c r="F53" s="1"/>
      <c r="G53" s="1"/>
      <c r="H53" s="1"/>
      <c r="I53" s="1"/>
      <c r="J53" s="1"/>
      <c r="K53" s="1"/>
      <c r="L53" s="1"/>
      <c r="M53" s="1"/>
      <c r="N53" s="1"/>
      <c r="O53" s="1"/>
      <c r="P53" s="1"/>
      <c r="Q53" s="1"/>
      <c r="R53" s="1"/>
      <c r="S53" s="1"/>
      <c r="T53" s="1"/>
      <c r="U53" s="1"/>
      <c r="V53" s="1"/>
      <c r="W53" s="1"/>
      <c r="X53" s="1"/>
      <c r="Y53" s="1"/>
      <c r="Z53" s="1"/>
      <c r="AA53" s="1"/>
    </row>
    <row r="54" spans="1:27" ht="15.75" customHeight="1">
      <c r="A54" s="30"/>
      <c r="B54" s="1"/>
      <c r="C54" s="88"/>
      <c r="D54" s="1"/>
      <c r="E54" s="111"/>
      <c r="F54" s="1"/>
      <c r="G54" s="1"/>
      <c r="H54" s="1"/>
      <c r="I54" s="1"/>
      <c r="J54" s="1"/>
      <c r="K54" s="1"/>
      <c r="L54" s="1"/>
      <c r="M54" s="1"/>
      <c r="N54" s="1"/>
      <c r="O54" s="1"/>
      <c r="P54" s="1"/>
      <c r="Q54" s="1"/>
      <c r="R54" s="1"/>
      <c r="S54" s="1"/>
      <c r="T54" s="1"/>
      <c r="U54" s="1"/>
      <c r="V54" s="1"/>
      <c r="W54" s="1"/>
      <c r="X54" s="1"/>
      <c r="Y54" s="1"/>
      <c r="Z54" s="1"/>
      <c r="AA54" s="1"/>
    </row>
    <row r="55" spans="1:27" ht="15.75" customHeight="1">
      <c r="A55" s="30"/>
      <c r="B55" s="1"/>
      <c r="C55" s="88"/>
      <c r="D55" s="1"/>
      <c r="E55" s="111"/>
      <c r="F55" s="1"/>
      <c r="G55" s="1"/>
      <c r="H55" s="1"/>
      <c r="I55" s="1"/>
      <c r="J55" s="1"/>
      <c r="K55" s="1"/>
      <c r="L55" s="1"/>
      <c r="M55" s="1"/>
      <c r="N55" s="1"/>
      <c r="O55" s="1"/>
      <c r="P55" s="1"/>
      <c r="Q55" s="1"/>
      <c r="R55" s="1"/>
      <c r="S55" s="1"/>
      <c r="T55" s="1"/>
      <c r="U55" s="1"/>
      <c r="V55" s="1"/>
      <c r="W55" s="1"/>
      <c r="X55" s="1"/>
      <c r="Y55" s="1"/>
      <c r="Z55" s="1"/>
      <c r="AA55" s="1"/>
    </row>
    <row r="56" spans="1:27" ht="15.75" customHeight="1">
      <c r="A56" s="30"/>
      <c r="B56" s="1"/>
      <c r="C56" s="88"/>
      <c r="D56" s="1"/>
      <c r="E56" s="111"/>
      <c r="F56" s="1"/>
      <c r="G56" s="1"/>
      <c r="H56" s="1"/>
      <c r="I56" s="1"/>
      <c r="J56" s="1"/>
      <c r="K56" s="1"/>
      <c r="L56" s="1"/>
      <c r="M56" s="1"/>
      <c r="N56" s="1"/>
      <c r="O56" s="1"/>
      <c r="P56" s="1"/>
      <c r="Q56" s="1"/>
      <c r="R56" s="1"/>
      <c r="S56" s="1"/>
      <c r="T56" s="1"/>
      <c r="U56" s="1"/>
      <c r="V56" s="1"/>
      <c r="W56" s="1"/>
      <c r="X56" s="1"/>
      <c r="Y56" s="1"/>
      <c r="Z56" s="1"/>
      <c r="AA56" s="1"/>
    </row>
    <row r="57" spans="1:27" ht="15.75" customHeight="1">
      <c r="A57" s="30"/>
      <c r="B57" s="1"/>
      <c r="C57" s="88"/>
      <c r="D57" s="1"/>
      <c r="E57" s="111"/>
      <c r="F57" s="1"/>
      <c r="G57" s="1"/>
      <c r="H57" s="1"/>
      <c r="I57" s="1"/>
      <c r="J57" s="1"/>
      <c r="K57" s="1"/>
      <c r="L57" s="1"/>
      <c r="M57" s="1"/>
      <c r="N57" s="1"/>
      <c r="O57" s="1"/>
      <c r="P57" s="1"/>
      <c r="Q57" s="1"/>
      <c r="R57" s="1"/>
      <c r="S57" s="1"/>
      <c r="T57" s="1"/>
      <c r="U57" s="1"/>
      <c r="V57" s="1"/>
      <c r="W57" s="1"/>
      <c r="X57" s="1"/>
      <c r="Y57" s="1"/>
      <c r="Z57" s="1"/>
      <c r="AA57" s="1"/>
    </row>
    <row r="58" spans="1:27" ht="15.75" customHeight="1">
      <c r="A58" s="30"/>
      <c r="B58" s="1"/>
      <c r="C58" s="88"/>
      <c r="D58" s="1"/>
      <c r="E58" s="111"/>
      <c r="F58" s="1"/>
      <c r="G58" s="1"/>
      <c r="H58" s="1"/>
      <c r="I58" s="1"/>
      <c r="J58" s="1"/>
      <c r="K58" s="1"/>
      <c r="L58" s="1"/>
      <c r="M58" s="1"/>
      <c r="N58" s="1"/>
      <c r="O58" s="1"/>
      <c r="P58" s="1"/>
      <c r="Q58" s="1"/>
      <c r="R58" s="1"/>
      <c r="S58" s="1"/>
      <c r="T58" s="1"/>
      <c r="U58" s="1"/>
      <c r="V58" s="1"/>
      <c r="W58" s="1"/>
      <c r="X58" s="1"/>
      <c r="Y58" s="1"/>
      <c r="Z58" s="1"/>
      <c r="AA58" s="1"/>
    </row>
    <row r="59" spans="1:27" ht="15.75" customHeight="1">
      <c r="A59" s="30"/>
      <c r="B59" s="1"/>
      <c r="C59" s="88"/>
      <c r="D59" s="1"/>
      <c r="E59" s="111"/>
      <c r="F59" s="1"/>
      <c r="G59" s="1"/>
      <c r="H59" s="1"/>
      <c r="I59" s="1"/>
      <c r="J59" s="1"/>
      <c r="K59" s="1"/>
      <c r="L59" s="1"/>
      <c r="M59" s="1"/>
      <c r="N59" s="1"/>
      <c r="O59" s="1"/>
      <c r="P59" s="1"/>
      <c r="Q59" s="1"/>
      <c r="R59" s="1"/>
      <c r="S59" s="1"/>
      <c r="T59" s="1"/>
      <c r="U59" s="1"/>
      <c r="V59" s="1"/>
      <c r="W59" s="1"/>
      <c r="X59" s="1"/>
      <c r="Y59" s="1"/>
      <c r="Z59" s="1"/>
      <c r="AA59" s="1"/>
    </row>
    <row r="60" spans="1:27" ht="15.75" customHeight="1">
      <c r="A60" s="30"/>
      <c r="B60" s="1"/>
      <c r="C60" s="88"/>
      <c r="D60" s="1"/>
      <c r="E60" s="111"/>
      <c r="F60" s="1"/>
      <c r="G60" s="1"/>
      <c r="H60" s="1"/>
      <c r="I60" s="1"/>
      <c r="J60" s="1"/>
      <c r="K60" s="1"/>
      <c r="L60" s="1"/>
      <c r="M60" s="1"/>
      <c r="N60" s="1"/>
      <c r="O60" s="1"/>
      <c r="P60" s="1"/>
      <c r="Q60" s="1"/>
      <c r="R60" s="1"/>
      <c r="S60" s="1"/>
      <c r="T60" s="1"/>
      <c r="U60" s="1"/>
      <c r="V60" s="1"/>
      <c r="W60" s="1"/>
      <c r="X60" s="1"/>
      <c r="Y60" s="1"/>
      <c r="Z60" s="1"/>
      <c r="AA60" s="1"/>
    </row>
    <row r="61" spans="1:27" ht="15.75" customHeight="1">
      <c r="A61" s="30"/>
      <c r="B61" s="1"/>
      <c r="C61" s="88"/>
      <c r="D61" s="1"/>
      <c r="E61" s="111"/>
      <c r="F61" s="1"/>
      <c r="G61" s="1"/>
      <c r="H61" s="1"/>
      <c r="I61" s="1"/>
      <c r="J61" s="1"/>
      <c r="K61" s="1"/>
      <c r="L61" s="1"/>
      <c r="M61" s="1"/>
      <c r="N61" s="1"/>
      <c r="O61" s="1"/>
      <c r="P61" s="1"/>
      <c r="Q61" s="1"/>
      <c r="R61" s="1"/>
      <c r="S61" s="1"/>
      <c r="T61" s="1"/>
      <c r="U61" s="1"/>
      <c r="V61" s="1"/>
      <c r="W61" s="1"/>
      <c r="X61" s="1"/>
      <c r="Y61" s="1"/>
      <c r="Z61" s="1"/>
      <c r="AA61" s="1"/>
    </row>
    <row r="62" spans="1:27" ht="15.75" customHeight="1">
      <c r="A62" s="30"/>
      <c r="B62" s="1"/>
      <c r="C62" s="88"/>
      <c r="D62" s="1"/>
      <c r="E62" s="111"/>
      <c r="F62" s="1"/>
      <c r="G62" s="1"/>
      <c r="H62" s="1"/>
      <c r="I62" s="1"/>
      <c r="J62" s="1"/>
      <c r="K62" s="1"/>
      <c r="L62" s="1"/>
      <c r="M62" s="1"/>
      <c r="N62" s="1"/>
      <c r="O62" s="1"/>
      <c r="P62" s="1"/>
      <c r="Q62" s="1"/>
      <c r="R62" s="1"/>
      <c r="S62" s="1"/>
      <c r="T62" s="1"/>
      <c r="U62" s="1"/>
      <c r="V62" s="1"/>
      <c r="W62" s="1"/>
      <c r="X62" s="1"/>
      <c r="Y62" s="1"/>
      <c r="Z62" s="1"/>
      <c r="AA62" s="1"/>
    </row>
    <row r="63" spans="1:27" ht="15.75" customHeight="1">
      <c r="A63" s="30"/>
      <c r="B63" s="1"/>
      <c r="C63" s="88"/>
      <c r="D63" s="1"/>
      <c r="E63" s="111"/>
      <c r="F63" s="1"/>
      <c r="G63" s="1"/>
      <c r="H63" s="1"/>
      <c r="I63" s="1"/>
      <c r="J63" s="1"/>
      <c r="K63" s="1"/>
      <c r="L63" s="1"/>
      <c r="M63" s="1"/>
      <c r="N63" s="1"/>
      <c r="O63" s="1"/>
      <c r="P63" s="1"/>
      <c r="Q63" s="1"/>
      <c r="R63" s="1"/>
      <c r="S63" s="1"/>
      <c r="T63" s="1"/>
      <c r="U63" s="1"/>
      <c r="V63" s="1"/>
      <c r="W63" s="1"/>
      <c r="X63" s="1"/>
      <c r="Y63" s="1"/>
      <c r="Z63" s="1"/>
      <c r="AA63" s="1"/>
    </row>
    <row r="64" spans="1:27" ht="15.75" customHeight="1">
      <c r="A64" s="30"/>
      <c r="B64" s="1"/>
      <c r="C64" s="88"/>
      <c r="D64" s="1"/>
      <c r="E64" s="111"/>
      <c r="F64" s="1"/>
      <c r="G64" s="1"/>
      <c r="H64" s="1"/>
      <c r="I64" s="1"/>
      <c r="J64" s="1"/>
      <c r="K64" s="1"/>
      <c r="L64" s="1"/>
      <c r="M64" s="1"/>
      <c r="N64" s="1"/>
      <c r="O64" s="1"/>
      <c r="P64" s="1"/>
      <c r="Q64" s="1"/>
      <c r="R64" s="1"/>
      <c r="S64" s="1"/>
      <c r="T64" s="1"/>
      <c r="U64" s="1"/>
      <c r="V64" s="1"/>
      <c r="W64" s="1"/>
      <c r="X64" s="1"/>
      <c r="Y64" s="1"/>
      <c r="Z64" s="1"/>
      <c r="AA64" s="1"/>
    </row>
    <row r="65" spans="1:27" ht="15.75" customHeight="1">
      <c r="A65" s="30"/>
      <c r="B65" s="1"/>
      <c r="C65" s="88"/>
      <c r="D65" s="1"/>
      <c r="E65" s="111"/>
      <c r="F65" s="1"/>
      <c r="G65" s="1"/>
      <c r="H65" s="1"/>
      <c r="I65" s="1"/>
      <c r="J65" s="1"/>
      <c r="K65" s="1"/>
      <c r="L65" s="1"/>
      <c r="M65" s="1"/>
      <c r="N65" s="1"/>
      <c r="O65" s="1"/>
      <c r="P65" s="1"/>
      <c r="Q65" s="1"/>
      <c r="R65" s="1"/>
      <c r="S65" s="1"/>
      <c r="T65" s="1"/>
      <c r="U65" s="1"/>
      <c r="V65" s="1"/>
      <c r="W65" s="1"/>
      <c r="X65" s="1"/>
      <c r="Y65" s="1"/>
      <c r="Z65" s="1"/>
      <c r="AA65" s="1"/>
    </row>
    <row r="66" spans="1:27" ht="15.75" customHeight="1">
      <c r="A66" s="30"/>
      <c r="B66" s="1"/>
      <c r="C66" s="88"/>
      <c r="D66" s="1"/>
      <c r="E66" s="111"/>
      <c r="F66" s="1"/>
      <c r="G66" s="1"/>
      <c r="H66" s="1"/>
      <c r="I66" s="1"/>
      <c r="J66" s="1"/>
      <c r="K66" s="1"/>
      <c r="L66" s="1"/>
      <c r="M66" s="1"/>
      <c r="N66" s="1"/>
      <c r="O66" s="1"/>
      <c r="P66" s="1"/>
      <c r="Q66" s="1"/>
      <c r="R66" s="1"/>
      <c r="S66" s="1"/>
      <c r="T66" s="1"/>
      <c r="U66" s="1"/>
      <c r="V66" s="1"/>
      <c r="W66" s="1"/>
      <c r="X66" s="1"/>
      <c r="Y66" s="1"/>
      <c r="Z66" s="1"/>
      <c r="AA66" s="1"/>
    </row>
    <row r="67" spans="1:27" ht="15.75" customHeight="1">
      <c r="A67" s="30"/>
      <c r="B67" s="1"/>
      <c r="C67" s="88"/>
      <c r="D67" s="1"/>
      <c r="E67" s="111"/>
      <c r="F67" s="1"/>
      <c r="G67" s="1"/>
      <c r="H67" s="1"/>
      <c r="I67" s="1"/>
      <c r="J67" s="1"/>
      <c r="K67" s="1"/>
      <c r="L67" s="1"/>
      <c r="M67" s="1"/>
      <c r="N67" s="1"/>
      <c r="O67" s="1"/>
      <c r="P67" s="1"/>
      <c r="Q67" s="1"/>
      <c r="R67" s="1"/>
      <c r="S67" s="1"/>
      <c r="T67" s="1"/>
      <c r="U67" s="1"/>
      <c r="V67" s="1"/>
      <c r="W67" s="1"/>
      <c r="X67" s="1"/>
      <c r="Y67" s="1"/>
      <c r="Z67" s="1"/>
      <c r="AA67" s="1"/>
    </row>
    <row r="68" spans="1:27" ht="15.75" customHeight="1">
      <c r="A68" s="30"/>
      <c r="B68" s="1"/>
      <c r="C68" s="88"/>
      <c r="D68" s="1"/>
      <c r="E68" s="111"/>
      <c r="F68" s="1"/>
      <c r="G68" s="1"/>
      <c r="H68" s="1"/>
      <c r="I68" s="1"/>
      <c r="J68" s="1"/>
      <c r="K68" s="1"/>
      <c r="L68" s="1"/>
      <c r="M68" s="1"/>
      <c r="N68" s="1"/>
      <c r="O68" s="1"/>
      <c r="P68" s="1"/>
      <c r="Q68" s="1"/>
      <c r="R68" s="1"/>
      <c r="S68" s="1"/>
      <c r="T68" s="1"/>
      <c r="U68" s="1"/>
      <c r="V68" s="1"/>
      <c r="W68" s="1"/>
      <c r="X68" s="1"/>
      <c r="Y68" s="1"/>
      <c r="Z68" s="1"/>
      <c r="AA68" s="1"/>
    </row>
    <row r="69" spans="1:27" ht="15.75" customHeight="1">
      <c r="A69" s="30"/>
      <c r="B69" s="1"/>
      <c r="C69" s="88"/>
      <c r="D69" s="1"/>
      <c r="E69" s="111"/>
      <c r="F69" s="1"/>
      <c r="G69" s="1"/>
      <c r="H69" s="1"/>
      <c r="I69" s="1"/>
      <c r="J69" s="1"/>
      <c r="K69" s="1"/>
      <c r="L69" s="1"/>
      <c r="M69" s="1"/>
      <c r="N69" s="1"/>
      <c r="O69" s="1"/>
      <c r="P69" s="1"/>
      <c r="Q69" s="1"/>
      <c r="R69" s="1"/>
      <c r="S69" s="1"/>
      <c r="T69" s="1"/>
      <c r="U69" s="1"/>
      <c r="V69" s="1"/>
      <c r="W69" s="1"/>
      <c r="X69" s="1"/>
      <c r="Y69" s="1"/>
      <c r="Z69" s="1"/>
      <c r="AA69" s="1"/>
    </row>
    <row r="70" spans="1:27" ht="15.75" customHeight="1">
      <c r="A70" s="30"/>
      <c r="B70" s="1"/>
      <c r="C70" s="88"/>
      <c r="D70" s="1"/>
      <c r="E70" s="111"/>
      <c r="F70" s="1"/>
      <c r="G70" s="1"/>
      <c r="H70" s="1"/>
      <c r="I70" s="1"/>
      <c r="J70" s="1"/>
      <c r="K70" s="1"/>
      <c r="L70" s="1"/>
      <c r="M70" s="1"/>
      <c r="N70" s="1"/>
      <c r="O70" s="1"/>
      <c r="P70" s="1"/>
      <c r="Q70" s="1"/>
      <c r="R70" s="1"/>
      <c r="S70" s="1"/>
      <c r="T70" s="1"/>
      <c r="U70" s="1"/>
      <c r="V70" s="1"/>
      <c r="W70" s="1"/>
      <c r="X70" s="1"/>
      <c r="Y70" s="1"/>
      <c r="Z70" s="1"/>
      <c r="AA70" s="1"/>
    </row>
    <row r="71" spans="1:27" ht="15.75" customHeight="1">
      <c r="A71" s="30"/>
      <c r="B71" s="1"/>
      <c r="C71" s="88"/>
      <c r="D71" s="1"/>
      <c r="E71" s="111"/>
      <c r="F71" s="1"/>
      <c r="G71" s="1"/>
      <c r="H71" s="1"/>
      <c r="I71" s="1"/>
      <c r="J71" s="1"/>
      <c r="K71" s="1"/>
      <c r="L71" s="1"/>
      <c r="M71" s="1"/>
      <c r="N71" s="1"/>
      <c r="O71" s="1"/>
      <c r="P71" s="1"/>
      <c r="Q71" s="1"/>
      <c r="R71" s="1"/>
      <c r="S71" s="1"/>
      <c r="T71" s="1"/>
      <c r="U71" s="1"/>
      <c r="V71" s="1"/>
      <c r="W71" s="1"/>
      <c r="X71" s="1"/>
      <c r="Y71" s="1"/>
      <c r="Z71" s="1"/>
      <c r="AA71" s="1"/>
    </row>
    <row r="72" spans="1:27" ht="15.75" customHeight="1">
      <c r="A72" s="30"/>
      <c r="B72" s="1"/>
      <c r="C72" s="88"/>
      <c r="D72" s="1"/>
      <c r="E72" s="111"/>
      <c r="F72" s="1"/>
      <c r="G72" s="1"/>
      <c r="H72" s="1"/>
      <c r="I72" s="1"/>
      <c r="J72" s="1"/>
      <c r="K72" s="1"/>
      <c r="L72" s="1"/>
      <c r="M72" s="1"/>
      <c r="N72" s="1"/>
      <c r="O72" s="1"/>
      <c r="P72" s="1"/>
      <c r="Q72" s="1"/>
      <c r="R72" s="1"/>
      <c r="S72" s="1"/>
      <c r="T72" s="1"/>
      <c r="U72" s="1"/>
      <c r="V72" s="1"/>
      <c r="W72" s="1"/>
      <c r="X72" s="1"/>
      <c r="Y72" s="1"/>
      <c r="Z72" s="1"/>
      <c r="AA72" s="1"/>
    </row>
    <row r="73" spans="1:27" ht="15.75" customHeight="1">
      <c r="A73" s="30"/>
      <c r="B73" s="1"/>
      <c r="C73" s="88"/>
      <c r="D73" s="1"/>
      <c r="E73" s="111"/>
      <c r="F73" s="1"/>
      <c r="G73" s="1"/>
      <c r="H73" s="1"/>
      <c r="I73" s="1"/>
      <c r="J73" s="1"/>
      <c r="K73" s="1"/>
      <c r="L73" s="1"/>
      <c r="M73" s="1"/>
      <c r="N73" s="1"/>
      <c r="O73" s="1"/>
      <c r="P73" s="1"/>
      <c r="Q73" s="1"/>
      <c r="R73" s="1"/>
      <c r="S73" s="1"/>
      <c r="T73" s="1"/>
      <c r="U73" s="1"/>
      <c r="V73" s="1"/>
      <c r="W73" s="1"/>
      <c r="X73" s="1"/>
      <c r="Y73" s="1"/>
      <c r="Z73" s="1"/>
      <c r="AA73" s="1"/>
    </row>
    <row r="74" spans="1:27" ht="15.75" customHeight="1">
      <c r="A74" s="30"/>
      <c r="B74" s="1"/>
      <c r="C74" s="88"/>
      <c r="D74" s="1"/>
      <c r="E74" s="111"/>
      <c r="F74" s="1"/>
      <c r="G74" s="1"/>
      <c r="H74" s="1"/>
      <c r="I74" s="1"/>
      <c r="J74" s="1"/>
      <c r="K74" s="1"/>
      <c r="L74" s="1"/>
      <c r="M74" s="1"/>
      <c r="N74" s="1"/>
      <c r="O74" s="1"/>
      <c r="P74" s="1"/>
      <c r="Q74" s="1"/>
      <c r="R74" s="1"/>
      <c r="S74" s="1"/>
      <c r="T74" s="1"/>
      <c r="U74" s="1"/>
      <c r="V74" s="1"/>
      <c r="W74" s="1"/>
      <c r="X74" s="1"/>
      <c r="Y74" s="1"/>
      <c r="Z74" s="1"/>
      <c r="AA74" s="1"/>
    </row>
    <row r="75" spans="1:27" ht="15.75" customHeight="1">
      <c r="A75" s="30"/>
      <c r="B75" s="1"/>
      <c r="C75" s="88"/>
      <c r="D75" s="1"/>
      <c r="E75" s="111"/>
      <c r="F75" s="1"/>
      <c r="G75" s="1"/>
      <c r="H75" s="1"/>
      <c r="I75" s="1"/>
      <c r="J75" s="1"/>
      <c r="K75" s="1"/>
      <c r="L75" s="1"/>
      <c r="M75" s="1"/>
      <c r="N75" s="1"/>
      <c r="O75" s="1"/>
      <c r="P75" s="1"/>
      <c r="Q75" s="1"/>
      <c r="R75" s="1"/>
      <c r="S75" s="1"/>
      <c r="T75" s="1"/>
      <c r="U75" s="1"/>
      <c r="V75" s="1"/>
      <c r="W75" s="1"/>
      <c r="X75" s="1"/>
      <c r="Y75" s="1"/>
      <c r="Z75" s="1"/>
      <c r="AA75" s="1"/>
    </row>
    <row r="76" spans="1:27" ht="15.75" customHeight="1">
      <c r="A76" s="30"/>
      <c r="B76" s="1"/>
      <c r="C76" s="88"/>
      <c r="D76" s="1"/>
      <c r="E76" s="111"/>
      <c r="F76" s="1"/>
      <c r="G76" s="1"/>
      <c r="H76" s="1"/>
      <c r="I76" s="1"/>
      <c r="J76" s="1"/>
      <c r="K76" s="1"/>
      <c r="L76" s="1"/>
      <c r="M76" s="1"/>
      <c r="N76" s="1"/>
      <c r="O76" s="1"/>
      <c r="P76" s="1"/>
      <c r="Q76" s="1"/>
      <c r="R76" s="1"/>
      <c r="S76" s="1"/>
      <c r="T76" s="1"/>
      <c r="U76" s="1"/>
      <c r="V76" s="1"/>
      <c r="W76" s="1"/>
      <c r="X76" s="1"/>
      <c r="Y76" s="1"/>
      <c r="Z76" s="1"/>
      <c r="AA76" s="1"/>
    </row>
    <row r="77" spans="1:27" ht="15.75" customHeight="1">
      <c r="A77" s="30"/>
      <c r="B77" s="1"/>
      <c r="C77" s="88"/>
      <c r="D77" s="1"/>
      <c r="E77" s="111"/>
      <c r="F77" s="1"/>
      <c r="G77" s="1"/>
      <c r="H77" s="1"/>
      <c r="I77" s="1"/>
      <c r="J77" s="1"/>
      <c r="K77" s="1"/>
      <c r="L77" s="1"/>
      <c r="M77" s="1"/>
      <c r="N77" s="1"/>
      <c r="O77" s="1"/>
      <c r="P77" s="1"/>
      <c r="Q77" s="1"/>
      <c r="R77" s="1"/>
      <c r="S77" s="1"/>
      <c r="T77" s="1"/>
      <c r="U77" s="1"/>
      <c r="V77" s="1"/>
      <c r="W77" s="1"/>
      <c r="X77" s="1"/>
      <c r="Y77" s="1"/>
      <c r="Z77" s="1"/>
      <c r="AA77" s="1"/>
    </row>
    <row r="78" spans="1:27" ht="15.75" customHeight="1">
      <c r="A78" s="30"/>
      <c r="B78" s="1"/>
      <c r="C78" s="88"/>
      <c r="D78" s="1"/>
      <c r="E78" s="111"/>
      <c r="F78" s="1"/>
      <c r="G78" s="1"/>
      <c r="H78" s="1"/>
      <c r="I78" s="1"/>
      <c r="J78" s="1"/>
      <c r="K78" s="1"/>
      <c r="L78" s="1"/>
      <c r="M78" s="1"/>
      <c r="N78" s="1"/>
      <c r="O78" s="1"/>
      <c r="P78" s="1"/>
      <c r="Q78" s="1"/>
      <c r="R78" s="1"/>
      <c r="S78" s="1"/>
      <c r="T78" s="1"/>
      <c r="U78" s="1"/>
      <c r="V78" s="1"/>
      <c r="W78" s="1"/>
      <c r="X78" s="1"/>
      <c r="Y78" s="1"/>
      <c r="Z78" s="1"/>
      <c r="AA78" s="1"/>
    </row>
    <row r="79" spans="1:27" ht="15.75" customHeight="1">
      <c r="A79" s="30"/>
      <c r="B79" s="1"/>
      <c r="C79" s="88"/>
      <c r="D79" s="1"/>
      <c r="E79" s="111"/>
      <c r="F79" s="1"/>
      <c r="G79" s="1"/>
      <c r="H79" s="1"/>
      <c r="I79" s="1"/>
      <c r="J79" s="1"/>
      <c r="K79" s="1"/>
      <c r="L79" s="1"/>
      <c r="M79" s="1"/>
      <c r="N79" s="1"/>
      <c r="O79" s="1"/>
      <c r="P79" s="1"/>
      <c r="Q79" s="1"/>
      <c r="R79" s="1"/>
      <c r="S79" s="1"/>
      <c r="T79" s="1"/>
      <c r="U79" s="1"/>
      <c r="V79" s="1"/>
      <c r="W79" s="1"/>
      <c r="X79" s="1"/>
      <c r="Y79" s="1"/>
      <c r="Z79" s="1"/>
      <c r="AA79" s="1"/>
    </row>
    <row r="80" spans="1:27" ht="15.75" customHeight="1">
      <c r="A80" s="30"/>
      <c r="B80" s="1"/>
      <c r="C80" s="88"/>
      <c r="D80" s="1"/>
      <c r="E80" s="111"/>
      <c r="F80" s="1"/>
      <c r="G80" s="1"/>
      <c r="H80" s="1"/>
      <c r="I80" s="1"/>
      <c r="J80" s="1"/>
      <c r="K80" s="1"/>
      <c r="L80" s="1"/>
      <c r="M80" s="1"/>
      <c r="N80" s="1"/>
      <c r="O80" s="1"/>
      <c r="P80" s="1"/>
      <c r="Q80" s="1"/>
      <c r="R80" s="1"/>
      <c r="S80" s="1"/>
      <c r="T80" s="1"/>
      <c r="U80" s="1"/>
      <c r="V80" s="1"/>
      <c r="W80" s="1"/>
      <c r="X80" s="1"/>
      <c r="Y80" s="1"/>
      <c r="Z80" s="1"/>
      <c r="AA80" s="1"/>
    </row>
    <row r="81" spans="1:27" ht="15.75" customHeight="1">
      <c r="A81" s="30"/>
      <c r="B81" s="1"/>
      <c r="C81" s="88"/>
      <c r="D81" s="1"/>
      <c r="E81" s="111"/>
      <c r="F81" s="1"/>
      <c r="G81" s="1"/>
      <c r="H81" s="1"/>
      <c r="I81" s="1"/>
      <c r="J81" s="1"/>
      <c r="K81" s="1"/>
      <c r="L81" s="1"/>
      <c r="M81" s="1"/>
      <c r="N81" s="1"/>
      <c r="O81" s="1"/>
      <c r="P81" s="1"/>
      <c r="Q81" s="1"/>
      <c r="R81" s="1"/>
      <c r="S81" s="1"/>
      <c r="T81" s="1"/>
      <c r="U81" s="1"/>
      <c r="V81" s="1"/>
      <c r="W81" s="1"/>
      <c r="X81" s="1"/>
      <c r="Y81" s="1"/>
      <c r="Z81" s="1"/>
      <c r="AA81" s="1"/>
    </row>
    <row r="82" spans="1:27" ht="15.75" customHeight="1">
      <c r="A82" s="30"/>
      <c r="B82" s="1"/>
      <c r="C82" s="88"/>
      <c r="D82" s="1"/>
      <c r="E82" s="111"/>
      <c r="F82" s="1"/>
      <c r="G82" s="1"/>
      <c r="H82" s="1"/>
      <c r="I82" s="1"/>
      <c r="J82" s="1"/>
      <c r="K82" s="1"/>
      <c r="L82" s="1"/>
      <c r="M82" s="1"/>
      <c r="N82" s="1"/>
      <c r="O82" s="1"/>
      <c r="P82" s="1"/>
      <c r="Q82" s="1"/>
      <c r="R82" s="1"/>
      <c r="S82" s="1"/>
      <c r="T82" s="1"/>
      <c r="U82" s="1"/>
      <c r="V82" s="1"/>
      <c r="W82" s="1"/>
      <c r="X82" s="1"/>
      <c r="Y82" s="1"/>
      <c r="Z82" s="1"/>
      <c r="AA82" s="1"/>
    </row>
    <row r="83" spans="1:27" ht="15.75" customHeight="1">
      <c r="A83" s="30"/>
      <c r="B83" s="1"/>
      <c r="C83" s="88"/>
      <c r="D83" s="1"/>
      <c r="E83" s="111"/>
      <c r="F83" s="1"/>
      <c r="G83" s="1"/>
      <c r="H83" s="1"/>
      <c r="I83" s="1"/>
      <c r="J83" s="1"/>
      <c r="K83" s="1"/>
      <c r="L83" s="1"/>
      <c r="M83" s="1"/>
      <c r="N83" s="1"/>
      <c r="O83" s="1"/>
      <c r="P83" s="1"/>
      <c r="Q83" s="1"/>
      <c r="R83" s="1"/>
      <c r="S83" s="1"/>
      <c r="T83" s="1"/>
      <c r="U83" s="1"/>
      <c r="V83" s="1"/>
      <c r="W83" s="1"/>
      <c r="X83" s="1"/>
      <c r="Y83" s="1"/>
      <c r="Z83" s="1"/>
      <c r="AA83" s="1"/>
    </row>
    <row r="84" spans="1:27" ht="15.75" customHeight="1">
      <c r="A84" s="30"/>
      <c r="B84" s="1"/>
      <c r="C84" s="88"/>
      <c r="D84" s="1"/>
      <c r="E84" s="111"/>
      <c r="F84" s="1"/>
      <c r="G84" s="1"/>
      <c r="H84" s="1"/>
      <c r="I84" s="1"/>
      <c r="J84" s="1"/>
      <c r="K84" s="1"/>
      <c r="L84" s="1"/>
      <c r="M84" s="1"/>
      <c r="N84" s="1"/>
      <c r="O84" s="1"/>
      <c r="P84" s="1"/>
      <c r="Q84" s="1"/>
      <c r="R84" s="1"/>
      <c r="S84" s="1"/>
      <c r="T84" s="1"/>
      <c r="U84" s="1"/>
      <c r="V84" s="1"/>
      <c r="W84" s="1"/>
      <c r="X84" s="1"/>
      <c r="Y84" s="1"/>
      <c r="Z84" s="1"/>
      <c r="AA84" s="1"/>
    </row>
    <row r="85" spans="1:27" ht="15.75" customHeight="1">
      <c r="A85" s="30"/>
      <c r="B85" s="1"/>
      <c r="C85" s="88"/>
      <c r="D85" s="1"/>
      <c r="E85" s="111"/>
      <c r="F85" s="1"/>
      <c r="G85" s="1"/>
      <c r="H85" s="1"/>
      <c r="I85" s="1"/>
      <c r="J85" s="1"/>
      <c r="K85" s="1"/>
      <c r="L85" s="1"/>
      <c r="M85" s="1"/>
      <c r="N85" s="1"/>
      <c r="O85" s="1"/>
      <c r="P85" s="1"/>
      <c r="Q85" s="1"/>
      <c r="R85" s="1"/>
      <c r="S85" s="1"/>
      <c r="T85" s="1"/>
      <c r="U85" s="1"/>
      <c r="V85" s="1"/>
      <c r="W85" s="1"/>
      <c r="X85" s="1"/>
      <c r="Y85" s="1"/>
      <c r="Z85" s="1"/>
      <c r="AA85" s="1"/>
    </row>
    <row r="86" spans="1:27" ht="15.75" customHeight="1">
      <c r="A86" s="30"/>
      <c r="B86" s="1"/>
      <c r="C86" s="88"/>
      <c r="D86" s="1"/>
      <c r="E86" s="111"/>
      <c r="F86" s="1"/>
      <c r="G86" s="1"/>
      <c r="H86" s="1"/>
      <c r="I86" s="1"/>
      <c r="J86" s="1"/>
      <c r="K86" s="1"/>
      <c r="L86" s="1"/>
      <c r="M86" s="1"/>
      <c r="N86" s="1"/>
      <c r="O86" s="1"/>
      <c r="P86" s="1"/>
      <c r="Q86" s="1"/>
      <c r="R86" s="1"/>
      <c r="S86" s="1"/>
      <c r="T86" s="1"/>
      <c r="U86" s="1"/>
      <c r="V86" s="1"/>
      <c r="W86" s="1"/>
      <c r="X86" s="1"/>
      <c r="Y86" s="1"/>
      <c r="Z86" s="1"/>
      <c r="AA86" s="1"/>
    </row>
    <row r="87" spans="1:27" ht="15.75" customHeight="1">
      <c r="A87" s="30"/>
      <c r="B87" s="1"/>
      <c r="C87" s="88"/>
      <c r="D87" s="1"/>
      <c r="E87" s="111"/>
      <c r="F87" s="1"/>
      <c r="G87" s="1"/>
      <c r="H87" s="1"/>
      <c r="I87" s="1"/>
      <c r="J87" s="1"/>
      <c r="K87" s="1"/>
      <c r="L87" s="1"/>
      <c r="M87" s="1"/>
      <c r="N87" s="1"/>
      <c r="O87" s="1"/>
      <c r="P87" s="1"/>
      <c r="Q87" s="1"/>
      <c r="R87" s="1"/>
      <c r="S87" s="1"/>
      <c r="T87" s="1"/>
      <c r="U87" s="1"/>
      <c r="V87" s="1"/>
      <c r="W87" s="1"/>
      <c r="X87" s="1"/>
      <c r="Y87" s="1"/>
      <c r="Z87" s="1"/>
      <c r="AA87" s="1"/>
    </row>
    <row r="88" spans="1:27" ht="15.75" customHeight="1">
      <c r="A88" s="30"/>
      <c r="B88" s="1"/>
      <c r="C88" s="88"/>
      <c r="D88" s="1"/>
      <c r="E88" s="111"/>
      <c r="F88" s="1"/>
      <c r="G88" s="1"/>
      <c r="H88" s="1"/>
      <c r="I88" s="1"/>
      <c r="J88" s="1"/>
      <c r="K88" s="1"/>
      <c r="L88" s="1"/>
      <c r="M88" s="1"/>
      <c r="N88" s="1"/>
      <c r="O88" s="1"/>
      <c r="P88" s="1"/>
      <c r="Q88" s="1"/>
      <c r="R88" s="1"/>
      <c r="S88" s="1"/>
      <c r="T88" s="1"/>
      <c r="U88" s="1"/>
      <c r="V88" s="1"/>
      <c r="W88" s="1"/>
      <c r="X88" s="1"/>
      <c r="Y88" s="1"/>
      <c r="Z88" s="1"/>
      <c r="AA88" s="1"/>
    </row>
    <row r="89" spans="1:27" ht="15.75" customHeight="1">
      <c r="A89" s="30"/>
      <c r="B89" s="1"/>
      <c r="C89" s="88"/>
      <c r="D89" s="1"/>
      <c r="E89" s="111"/>
      <c r="F89" s="1"/>
      <c r="G89" s="1"/>
      <c r="H89" s="1"/>
      <c r="I89" s="1"/>
      <c r="J89" s="1"/>
      <c r="K89" s="1"/>
      <c r="L89" s="1"/>
      <c r="M89" s="1"/>
      <c r="N89" s="1"/>
      <c r="O89" s="1"/>
      <c r="P89" s="1"/>
      <c r="Q89" s="1"/>
      <c r="R89" s="1"/>
      <c r="S89" s="1"/>
      <c r="T89" s="1"/>
      <c r="U89" s="1"/>
      <c r="V89" s="1"/>
      <c r="W89" s="1"/>
      <c r="X89" s="1"/>
      <c r="Y89" s="1"/>
      <c r="Z89" s="1"/>
      <c r="AA89" s="1"/>
    </row>
    <row r="90" spans="1:27" ht="15.75" customHeight="1">
      <c r="A90" s="30"/>
      <c r="B90" s="1"/>
      <c r="C90" s="88"/>
      <c r="D90" s="1"/>
      <c r="E90" s="111"/>
      <c r="F90" s="1"/>
      <c r="G90" s="1"/>
      <c r="H90" s="1"/>
      <c r="I90" s="1"/>
      <c r="J90" s="1"/>
      <c r="K90" s="1"/>
      <c r="L90" s="1"/>
      <c r="M90" s="1"/>
      <c r="N90" s="1"/>
      <c r="O90" s="1"/>
      <c r="P90" s="1"/>
      <c r="Q90" s="1"/>
      <c r="R90" s="1"/>
      <c r="S90" s="1"/>
      <c r="T90" s="1"/>
      <c r="U90" s="1"/>
      <c r="V90" s="1"/>
      <c r="W90" s="1"/>
      <c r="X90" s="1"/>
      <c r="Y90" s="1"/>
      <c r="Z90" s="1"/>
      <c r="AA90" s="1"/>
    </row>
    <row r="91" spans="1:27" ht="15.75" customHeight="1">
      <c r="A91" s="30"/>
      <c r="B91" s="1"/>
      <c r="C91" s="88"/>
      <c r="D91" s="1"/>
      <c r="E91" s="111"/>
      <c r="F91" s="1"/>
      <c r="G91" s="1"/>
      <c r="H91" s="1"/>
      <c r="I91" s="1"/>
      <c r="J91" s="1"/>
      <c r="K91" s="1"/>
      <c r="L91" s="1"/>
      <c r="M91" s="1"/>
      <c r="N91" s="1"/>
      <c r="O91" s="1"/>
      <c r="P91" s="1"/>
      <c r="Q91" s="1"/>
      <c r="R91" s="1"/>
      <c r="S91" s="1"/>
      <c r="T91" s="1"/>
      <c r="U91" s="1"/>
      <c r="V91" s="1"/>
      <c r="W91" s="1"/>
      <c r="X91" s="1"/>
      <c r="Y91" s="1"/>
      <c r="Z91" s="1"/>
      <c r="AA91" s="1"/>
    </row>
    <row r="92" spans="1:27" ht="15.75" customHeight="1">
      <c r="A92" s="30"/>
      <c r="B92" s="1"/>
      <c r="C92" s="88"/>
      <c r="D92" s="1"/>
      <c r="E92" s="111"/>
      <c r="F92" s="1"/>
      <c r="G92" s="1"/>
      <c r="H92" s="1"/>
      <c r="I92" s="1"/>
      <c r="J92" s="1"/>
      <c r="K92" s="1"/>
      <c r="L92" s="1"/>
      <c r="M92" s="1"/>
      <c r="N92" s="1"/>
      <c r="O92" s="1"/>
      <c r="P92" s="1"/>
      <c r="Q92" s="1"/>
      <c r="R92" s="1"/>
      <c r="S92" s="1"/>
      <c r="T92" s="1"/>
      <c r="U92" s="1"/>
      <c r="V92" s="1"/>
      <c r="W92" s="1"/>
      <c r="X92" s="1"/>
      <c r="Y92" s="1"/>
      <c r="Z92" s="1"/>
      <c r="AA92" s="1"/>
    </row>
    <row r="93" spans="1:27" ht="15.75" customHeight="1">
      <c r="A93" s="30"/>
      <c r="B93" s="1"/>
      <c r="C93" s="88"/>
      <c r="D93" s="1"/>
      <c r="E93" s="111"/>
      <c r="F93" s="1"/>
      <c r="G93" s="1"/>
      <c r="H93" s="1"/>
      <c r="I93" s="1"/>
      <c r="J93" s="1"/>
      <c r="K93" s="1"/>
      <c r="L93" s="1"/>
      <c r="M93" s="1"/>
      <c r="N93" s="1"/>
      <c r="O93" s="1"/>
      <c r="P93" s="1"/>
      <c r="Q93" s="1"/>
      <c r="R93" s="1"/>
      <c r="S93" s="1"/>
      <c r="T93" s="1"/>
      <c r="U93" s="1"/>
      <c r="V93" s="1"/>
      <c r="W93" s="1"/>
      <c r="X93" s="1"/>
      <c r="Y93" s="1"/>
      <c r="Z93" s="1"/>
      <c r="AA93" s="1"/>
    </row>
    <row r="94" spans="1:27" ht="15.75" customHeight="1">
      <c r="A94" s="30"/>
      <c r="B94" s="1"/>
      <c r="C94" s="88"/>
      <c r="D94" s="1"/>
      <c r="E94" s="111"/>
      <c r="F94" s="1"/>
      <c r="G94" s="1"/>
      <c r="H94" s="1"/>
      <c r="I94" s="1"/>
      <c r="J94" s="1"/>
      <c r="K94" s="1"/>
      <c r="L94" s="1"/>
      <c r="M94" s="1"/>
      <c r="N94" s="1"/>
      <c r="O94" s="1"/>
      <c r="P94" s="1"/>
      <c r="Q94" s="1"/>
      <c r="R94" s="1"/>
      <c r="S94" s="1"/>
      <c r="T94" s="1"/>
      <c r="U94" s="1"/>
      <c r="V94" s="1"/>
      <c r="W94" s="1"/>
      <c r="X94" s="1"/>
      <c r="Y94" s="1"/>
      <c r="Z94" s="1"/>
      <c r="AA94" s="1"/>
    </row>
    <row r="95" spans="1:27" ht="15.75" customHeight="1">
      <c r="A95" s="30"/>
      <c r="B95" s="1"/>
      <c r="C95" s="88"/>
      <c r="D95" s="1"/>
      <c r="E95" s="111"/>
      <c r="F95" s="1"/>
      <c r="G95" s="1"/>
      <c r="H95" s="1"/>
      <c r="I95" s="1"/>
      <c r="J95" s="1"/>
      <c r="K95" s="1"/>
      <c r="L95" s="1"/>
      <c r="M95" s="1"/>
      <c r="N95" s="1"/>
      <c r="O95" s="1"/>
      <c r="P95" s="1"/>
      <c r="Q95" s="1"/>
      <c r="R95" s="1"/>
      <c r="S95" s="1"/>
      <c r="T95" s="1"/>
      <c r="U95" s="1"/>
      <c r="V95" s="1"/>
      <c r="W95" s="1"/>
      <c r="X95" s="1"/>
      <c r="Y95" s="1"/>
      <c r="Z95" s="1"/>
      <c r="AA95" s="1"/>
    </row>
    <row r="96" spans="1:27" ht="15.75" customHeight="1">
      <c r="A96" s="30"/>
      <c r="B96" s="1"/>
      <c r="C96" s="88"/>
      <c r="D96" s="1"/>
      <c r="E96" s="111"/>
      <c r="F96" s="1"/>
      <c r="G96" s="1"/>
      <c r="H96" s="1"/>
      <c r="I96" s="1"/>
      <c r="J96" s="1"/>
      <c r="K96" s="1"/>
      <c r="L96" s="1"/>
      <c r="M96" s="1"/>
      <c r="N96" s="1"/>
      <c r="O96" s="1"/>
      <c r="P96" s="1"/>
      <c r="Q96" s="1"/>
      <c r="R96" s="1"/>
      <c r="S96" s="1"/>
      <c r="T96" s="1"/>
      <c r="U96" s="1"/>
      <c r="V96" s="1"/>
      <c r="W96" s="1"/>
      <c r="X96" s="1"/>
      <c r="Y96" s="1"/>
      <c r="Z96" s="1"/>
      <c r="AA96" s="1"/>
    </row>
    <row r="97" spans="1:27" ht="15.75" customHeight="1">
      <c r="A97" s="30"/>
      <c r="B97" s="1"/>
      <c r="C97" s="88"/>
      <c r="D97" s="1"/>
      <c r="E97" s="111"/>
      <c r="F97" s="1"/>
      <c r="G97" s="1"/>
      <c r="H97" s="1"/>
      <c r="I97" s="1"/>
      <c r="J97" s="1"/>
      <c r="K97" s="1"/>
      <c r="L97" s="1"/>
      <c r="M97" s="1"/>
      <c r="N97" s="1"/>
      <c r="O97" s="1"/>
      <c r="P97" s="1"/>
      <c r="Q97" s="1"/>
      <c r="R97" s="1"/>
      <c r="S97" s="1"/>
      <c r="T97" s="1"/>
      <c r="U97" s="1"/>
      <c r="V97" s="1"/>
      <c r="W97" s="1"/>
      <c r="X97" s="1"/>
      <c r="Y97" s="1"/>
      <c r="Z97" s="1"/>
      <c r="AA97" s="1"/>
    </row>
    <row r="98" spans="1:27" ht="15.75" customHeight="1">
      <c r="A98" s="30"/>
      <c r="B98" s="1"/>
      <c r="C98" s="88"/>
      <c r="D98" s="1"/>
      <c r="E98" s="111"/>
      <c r="F98" s="1"/>
      <c r="G98" s="1"/>
      <c r="H98" s="1"/>
      <c r="I98" s="1"/>
      <c r="J98" s="1"/>
      <c r="K98" s="1"/>
      <c r="L98" s="1"/>
      <c r="M98" s="1"/>
      <c r="N98" s="1"/>
      <c r="O98" s="1"/>
      <c r="P98" s="1"/>
      <c r="Q98" s="1"/>
      <c r="R98" s="1"/>
      <c r="S98" s="1"/>
      <c r="T98" s="1"/>
      <c r="U98" s="1"/>
      <c r="V98" s="1"/>
      <c r="W98" s="1"/>
      <c r="X98" s="1"/>
      <c r="Y98" s="1"/>
      <c r="Z98" s="1"/>
      <c r="AA98" s="1"/>
    </row>
    <row r="99" spans="1:27" ht="15.75" customHeight="1">
      <c r="A99" s="30"/>
      <c r="B99" s="1"/>
      <c r="C99" s="88"/>
      <c r="D99" s="1"/>
      <c r="E99" s="111"/>
      <c r="F99" s="1"/>
      <c r="G99" s="1"/>
      <c r="H99" s="1"/>
      <c r="I99" s="1"/>
      <c r="J99" s="1"/>
      <c r="K99" s="1"/>
      <c r="L99" s="1"/>
      <c r="M99" s="1"/>
      <c r="N99" s="1"/>
      <c r="O99" s="1"/>
      <c r="P99" s="1"/>
      <c r="Q99" s="1"/>
      <c r="R99" s="1"/>
      <c r="S99" s="1"/>
      <c r="T99" s="1"/>
      <c r="U99" s="1"/>
      <c r="V99" s="1"/>
      <c r="W99" s="1"/>
      <c r="X99" s="1"/>
      <c r="Y99" s="1"/>
      <c r="Z99" s="1"/>
      <c r="AA99" s="1"/>
    </row>
    <row r="100" spans="1:27" ht="15.75" customHeight="1">
      <c r="A100" s="30"/>
      <c r="B100" s="1"/>
      <c r="C100" s="88"/>
      <c r="D100" s="1"/>
      <c r="E100" s="11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c r="A101" s="30"/>
      <c r="B101" s="1"/>
      <c r="C101" s="88"/>
      <c r="D101" s="1"/>
      <c r="E101" s="11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c r="A102" s="30"/>
      <c r="B102" s="1"/>
      <c r="C102" s="88"/>
      <c r="D102" s="1"/>
      <c r="E102" s="11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c r="A103" s="30"/>
      <c r="B103" s="1"/>
      <c r="C103" s="88"/>
      <c r="D103" s="1"/>
      <c r="E103" s="11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c r="A104" s="30"/>
      <c r="B104" s="1"/>
      <c r="C104" s="88"/>
      <c r="D104" s="1"/>
      <c r="E104" s="11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c r="A105" s="30"/>
      <c r="B105" s="1"/>
      <c r="C105" s="88"/>
      <c r="D105" s="1"/>
      <c r="E105" s="11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c r="A106" s="30"/>
      <c r="B106" s="1"/>
      <c r="C106" s="88"/>
      <c r="D106" s="1"/>
      <c r="E106" s="11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c r="A107" s="30"/>
      <c r="B107" s="1"/>
      <c r="C107" s="88"/>
      <c r="D107" s="1"/>
      <c r="E107" s="11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30"/>
      <c r="B108" s="1"/>
      <c r="C108" s="88"/>
      <c r="D108" s="1"/>
      <c r="E108" s="11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30"/>
      <c r="B109" s="1"/>
      <c r="C109" s="88"/>
      <c r="D109" s="1"/>
      <c r="E109" s="11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30"/>
      <c r="B110" s="1"/>
      <c r="C110" s="88"/>
      <c r="D110" s="1"/>
      <c r="E110" s="11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30"/>
      <c r="B111" s="1"/>
      <c r="C111" s="88"/>
      <c r="D111" s="1"/>
      <c r="E111" s="11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30"/>
      <c r="B112" s="1"/>
      <c r="C112" s="88"/>
      <c r="D112" s="1"/>
      <c r="E112" s="11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30"/>
      <c r="B113" s="1"/>
      <c r="C113" s="88"/>
      <c r="D113" s="1"/>
      <c r="E113" s="11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30"/>
      <c r="B114" s="1"/>
      <c r="C114" s="88"/>
      <c r="D114" s="1"/>
      <c r="E114" s="11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30"/>
      <c r="B115" s="1"/>
      <c r="C115" s="88"/>
      <c r="D115" s="1"/>
      <c r="E115" s="11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30"/>
      <c r="B116" s="1"/>
      <c r="C116" s="88"/>
      <c r="D116" s="1"/>
      <c r="E116" s="11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30"/>
      <c r="B117" s="1"/>
      <c r="C117" s="88"/>
      <c r="D117" s="1"/>
      <c r="E117" s="11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30"/>
      <c r="B118" s="1"/>
      <c r="C118" s="88"/>
      <c r="D118" s="1"/>
      <c r="E118" s="11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30"/>
      <c r="B119" s="1"/>
      <c r="C119" s="88"/>
      <c r="D119" s="1"/>
      <c r="E119" s="11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30"/>
      <c r="B120" s="1"/>
      <c r="C120" s="88"/>
      <c r="D120" s="1"/>
      <c r="E120" s="11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30"/>
      <c r="B121" s="1"/>
      <c r="C121" s="88"/>
      <c r="D121" s="1"/>
      <c r="E121" s="11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30"/>
      <c r="B122" s="1"/>
      <c r="C122" s="88"/>
      <c r="D122" s="1"/>
      <c r="E122" s="11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30"/>
      <c r="B123" s="1"/>
      <c r="C123" s="88"/>
      <c r="D123" s="1"/>
      <c r="E123" s="11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30"/>
      <c r="B124" s="1"/>
      <c r="C124" s="88"/>
      <c r="D124" s="1"/>
      <c r="E124" s="11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30"/>
      <c r="B125" s="1"/>
      <c r="C125" s="88"/>
      <c r="D125" s="1"/>
      <c r="E125" s="11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30"/>
      <c r="B126" s="1"/>
      <c r="C126" s="88"/>
      <c r="D126" s="1"/>
      <c r="E126" s="11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30"/>
      <c r="B127" s="1"/>
      <c r="C127" s="88"/>
      <c r="D127" s="1"/>
      <c r="E127" s="11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30"/>
      <c r="B128" s="1"/>
      <c r="C128" s="88"/>
      <c r="D128" s="1"/>
      <c r="E128" s="11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30"/>
      <c r="B129" s="1"/>
      <c r="C129" s="88"/>
      <c r="D129" s="1"/>
      <c r="E129" s="11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30"/>
      <c r="B130" s="1"/>
      <c r="C130" s="88"/>
      <c r="D130" s="1"/>
      <c r="E130" s="11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30"/>
      <c r="B131" s="1"/>
      <c r="C131" s="88"/>
      <c r="D131" s="1"/>
      <c r="E131" s="11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30"/>
      <c r="B132" s="1"/>
      <c r="C132" s="88"/>
      <c r="D132" s="1"/>
      <c r="E132" s="11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30"/>
      <c r="B133" s="1"/>
      <c r="C133" s="88"/>
      <c r="D133" s="1"/>
      <c r="E133" s="11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30"/>
      <c r="B134" s="1"/>
      <c r="C134" s="88"/>
      <c r="D134" s="1"/>
      <c r="E134" s="11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30"/>
      <c r="B135" s="1"/>
      <c r="C135" s="88"/>
      <c r="D135" s="1"/>
      <c r="E135" s="11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30"/>
      <c r="B136" s="1"/>
      <c r="C136" s="88"/>
      <c r="D136" s="1"/>
      <c r="E136" s="11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30"/>
      <c r="B137" s="1"/>
      <c r="C137" s="88"/>
      <c r="D137" s="1"/>
      <c r="E137" s="11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30"/>
      <c r="B138" s="1"/>
      <c r="C138" s="88"/>
      <c r="D138" s="1"/>
      <c r="E138" s="11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30"/>
      <c r="B139" s="1"/>
      <c r="C139" s="88"/>
      <c r="D139" s="1"/>
      <c r="E139" s="11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30"/>
      <c r="B140" s="1"/>
      <c r="C140" s="88"/>
      <c r="D140" s="1"/>
      <c r="E140" s="11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30"/>
      <c r="B141" s="1"/>
      <c r="C141" s="88"/>
      <c r="D141" s="1"/>
      <c r="E141" s="11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30"/>
      <c r="B142" s="1"/>
      <c r="C142" s="88"/>
      <c r="D142" s="1"/>
      <c r="E142" s="11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30"/>
      <c r="B143" s="1"/>
      <c r="C143" s="88"/>
      <c r="D143" s="1"/>
      <c r="E143" s="11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30"/>
      <c r="B144" s="1"/>
      <c r="C144" s="88"/>
      <c r="D144" s="1"/>
      <c r="E144" s="11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30"/>
      <c r="B145" s="1"/>
      <c r="C145" s="88"/>
      <c r="D145" s="1"/>
      <c r="E145" s="11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30"/>
      <c r="B146" s="1"/>
      <c r="C146" s="88"/>
      <c r="D146" s="1"/>
      <c r="E146" s="11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30"/>
      <c r="B147" s="1"/>
      <c r="C147" s="88"/>
      <c r="D147" s="1"/>
      <c r="E147" s="11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30"/>
      <c r="B148" s="1"/>
      <c r="C148" s="88"/>
      <c r="D148" s="1"/>
      <c r="E148" s="11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30"/>
      <c r="B149" s="1"/>
      <c r="C149" s="88"/>
      <c r="D149" s="1"/>
      <c r="E149" s="11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30"/>
      <c r="B150" s="1"/>
      <c r="C150" s="88"/>
      <c r="D150" s="1"/>
      <c r="E150" s="11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30"/>
      <c r="B151" s="1"/>
      <c r="C151" s="88"/>
      <c r="D151" s="1"/>
      <c r="E151" s="11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30"/>
      <c r="B152" s="1"/>
      <c r="C152" s="88"/>
      <c r="D152" s="1"/>
      <c r="E152" s="11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30"/>
      <c r="B153" s="1"/>
      <c r="C153" s="88"/>
      <c r="D153" s="1"/>
      <c r="E153" s="11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30"/>
      <c r="B154" s="1"/>
      <c r="C154" s="88"/>
      <c r="D154" s="1"/>
      <c r="E154" s="11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30"/>
      <c r="B155" s="1"/>
      <c r="C155" s="88"/>
      <c r="D155" s="1"/>
      <c r="E155" s="11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30"/>
      <c r="B156" s="1"/>
      <c r="C156" s="88"/>
      <c r="D156" s="1"/>
      <c r="E156" s="11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30"/>
      <c r="B157" s="1"/>
      <c r="C157" s="88"/>
      <c r="D157" s="1"/>
      <c r="E157" s="11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30"/>
      <c r="B158" s="1"/>
      <c r="C158" s="88"/>
      <c r="D158" s="1"/>
      <c r="E158" s="11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30"/>
      <c r="B159" s="1"/>
      <c r="C159" s="88"/>
      <c r="D159" s="1"/>
      <c r="E159" s="11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30"/>
      <c r="B160" s="1"/>
      <c r="C160" s="88"/>
      <c r="D160" s="1"/>
      <c r="E160" s="11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30"/>
      <c r="B161" s="1"/>
      <c r="C161" s="88"/>
      <c r="D161" s="1"/>
      <c r="E161" s="11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30"/>
      <c r="B162" s="1"/>
      <c r="C162" s="88"/>
      <c r="D162" s="1"/>
      <c r="E162" s="11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30"/>
      <c r="B163" s="1"/>
      <c r="C163" s="88"/>
      <c r="D163" s="1"/>
      <c r="E163" s="11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30"/>
      <c r="B164" s="1"/>
      <c r="C164" s="88"/>
      <c r="D164" s="1"/>
      <c r="E164" s="11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30"/>
      <c r="B165" s="1"/>
      <c r="C165" s="88"/>
      <c r="D165" s="1"/>
      <c r="E165" s="11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30"/>
      <c r="B166" s="1"/>
      <c r="C166" s="88"/>
      <c r="D166" s="1"/>
      <c r="E166" s="11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30"/>
      <c r="B167" s="1"/>
      <c r="C167" s="88"/>
      <c r="D167" s="1"/>
      <c r="E167" s="11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30"/>
      <c r="B168" s="1"/>
      <c r="C168" s="88"/>
      <c r="D168" s="1"/>
      <c r="E168" s="11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30"/>
      <c r="B169" s="1"/>
      <c r="C169" s="88"/>
      <c r="D169" s="1"/>
      <c r="E169" s="11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30"/>
      <c r="B170" s="1"/>
      <c r="C170" s="88"/>
      <c r="D170" s="1"/>
      <c r="E170" s="11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30"/>
      <c r="B171" s="1"/>
      <c r="C171" s="88"/>
      <c r="D171" s="1"/>
      <c r="E171" s="11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30"/>
      <c r="B172" s="1"/>
      <c r="C172" s="88"/>
      <c r="D172" s="1"/>
      <c r="E172" s="11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30"/>
      <c r="B173" s="1"/>
      <c r="C173" s="88"/>
      <c r="D173" s="1"/>
      <c r="E173" s="11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30"/>
      <c r="B174" s="1"/>
      <c r="C174" s="88"/>
      <c r="D174" s="1"/>
      <c r="E174" s="11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30"/>
      <c r="B175" s="1"/>
      <c r="C175" s="88"/>
      <c r="D175" s="1"/>
      <c r="E175" s="11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30"/>
      <c r="B176" s="1"/>
      <c r="C176" s="88"/>
      <c r="D176" s="1"/>
      <c r="E176" s="11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30"/>
      <c r="B177" s="1"/>
      <c r="C177" s="88"/>
      <c r="D177" s="1"/>
      <c r="E177" s="11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30"/>
      <c r="B178" s="1"/>
      <c r="C178" s="88"/>
      <c r="D178" s="1"/>
      <c r="E178" s="11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30"/>
      <c r="B179" s="1"/>
      <c r="C179" s="88"/>
      <c r="D179" s="1"/>
      <c r="E179" s="11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30"/>
      <c r="B180" s="1"/>
      <c r="C180" s="88"/>
      <c r="D180" s="1"/>
      <c r="E180" s="11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30"/>
      <c r="B181" s="1"/>
      <c r="C181" s="88"/>
      <c r="D181" s="1"/>
      <c r="E181" s="11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30"/>
      <c r="B182" s="1"/>
      <c r="C182" s="88"/>
      <c r="D182" s="1"/>
      <c r="E182" s="11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30"/>
      <c r="B183" s="1"/>
      <c r="C183" s="88"/>
      <c r="D183" s="1"/>
      <c r="E183" s="11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30"/>
      <c r="B184" s="1"/>
      <c r="C184" s="88"/>
      <c r="D184" s="1"/>
      <c r="E184" s="11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30"/>
      <c r="B185" s="1"/>
      <c r="C185" s="88"/>
      <c r="D185" s="1"/>
      <c r="E185" s="11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30"/>
      <c r="B186" s="1"/>
      <c r="C186" s="88"/>
      <c r="D186" s="1"/>
      <c r="E186" s="11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30"/>
      <c r="B187" s="1"/>
      <c r="C187" s="88"/>
      <c r="D187" s="1"/>
      <c r="E187" s="11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30"/>
      <c r="B188" s="1"/>
      <c r="C188" s="88"/>
      <c r="D188" s="1"/>
      <c r="E188" s="11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30"/>
      <c r="B189" s="1"/>
      <c r="C189" s="88"/>
      <c r="D189" s="1"/>
      <c r="E189" s="11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30"/>
      <c r="B190" s="1"/>
      <c r="C190" s="88"/>
      <c r="D190" s="1"/>
      <c r="E190" s="11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30"/>
      <c r="B191" s="1"/>
      <c r="C191" s="88"/>
      <c r="D191" s="1"/>
      <c r="E191" s="11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30"/>
      <c r="B192" s="1"/>
      <c r="C192" s="88"/>
      <c r="D192" s="1"/>
      <c r="E192" s="11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30"/>
      <c r="B193" s="1"/>
      <c r="C193" s="88"/>
      <c r="D193" s="1"/>
      <c r="E193" s="11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30"/>
      <c r="B194" s="1"/>
      <c r="C194" s="88"/>
      <c r="D194" s="1"/>
      <c r="E194" s="11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30"/>
      <c r="B195" s="1"/>
      <c r="C195" s="88"/>
      <c r="D195" s="1"/>
      <c r="E195" s="11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30"/>
      <c r="B196" s="1"/>
      <c r="C196" s="88"/>
      <c r="D196" s="1"/>
      <c r="E196" s="11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30"/>
      <c r="B197" s="1"/>
      <c r="C197" s="88"/>
      <c r="D197" s="1"/>
      <c r="E197" s="11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30"/>
      <c r="B198" s="1"/>
      <c r="C198" s="88"/>
      <c r="D198" s="1"/>
      <c r="E198" s="11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30"/>
      <c r="B199" s="1"/>
      <c r="C199" s="88"/>
      <c r="D199" s="1"/>
      <c r="E199" s="11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30"/>
      <c r="B200" s="1"/>
      <c r="C200" s="88"/>
      <c r="D200" s="1"/>
      <c r="E200" s="11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30"/>
      <c r="B201" s="1"/>
      <c r="C201" s="88"/>
      <c r="D201" s="1"/>
      <c r="E201" s="11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30"/>
      <c r="B202" s="1"/>
      <c r="C202" s="88"/>
      <c r="D202" s="1"/>
      <c r="E202" s="11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30"/>
      <c r="B203" s="1"/>
      <c r="C203" s="88"/>
      <c r="D203" s="1"/>
      <c r="E203" s="11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30"/>
      <c r="B204" s="1"/>
      <c r="C204" s="88"/>
      <c r="D204" s="1"/>
      <c r="E204" s="11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30"/>
      <c r="B205" s="1"/>
      <c r="C205" s="88"/>
      <c r="D205" s="1"/>
      <c r="E205" s="11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30"/>
      <c r="B206" s="1"/>
      <c r="C206" s="88"/>
      <c r="D206" s="1"/>
      <c r="E206" s="11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30"/>
      <c r="B207" s="1"/>
      <c r="C207" s="88"/>
      <c r="D207" s="1"/>
      <c r="E207" s="11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30"/>
      <c r="B208" s="1"/>
      <c r="C208" s="88"/>
      <c r="D208" s="1"/>
      <c r="E208" s="11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30"/>
      <c r="B209" s="1"/>
      <c r="C209" s="88"/>
      <c r="D209" s="1"/>
      <c r="E209" s="11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30"/>
      <c r="B210" s="1"/>
      <c r="C210" s="88"/>
      <c r="D210" s="1"/>
      <c r="E210" s="11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30"/>
      <c r="B211" s="1"/>
      <c r="C211" s="88"/>
      <c r="D211" s="1"/>
      <c r="E211" s="11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30"/>
      <c r="B212" s="1"/>
      <c r="C212" s="88"/>
      <c r="D212" s="1"/>
      <c r="E212" s="11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30"/>
      <c r="B213" s="1"/>
      <c r="C213" s="88"/>
      <c r="D213" s="1"/>
      <c r="E213" s="11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30"/>
      <c r="B214" s="1"/>
      <c r="C214" s="88"/>
      <c r="D214" s="1"/>
      <c r="E214" s="11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30"/>
      <c r="B215" s="1"/>
      <c r="C215" s="88"/>
      <c r="D215" s="1"/>
      <c r="E215" s="11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30"/>
      <c r="B216" s="1"/>
      <c r="C216" s="88"/>
      <c r="D216" s="1"/>
      <c r="E216" s="11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30"/>
      <c r="B217" s="1"/>
      <c r="C217" s="88"/>
      <c r="D217" s="1"/>
      <c r="E217" s="11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30"/>
      <c r="B218" s="1"/>
      <c r="C218" s="88"/>
      <c r="D218" s="1"/>
      <c r="E218" s="11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30"/>
      <c r="B219" s="1"/>
      <c r="C219" s="88"/>
      <c r="D219" s="1"/>
      <c r="E219" s="11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A220" s="30"/>
      <c r="B220" s="1"/>
      <c r="C220" s="88"/>
      <c r="D220" s="1"/>
      <c r="E220" s="11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c r="A221" s="30"/>
      <c r="B221" s="1"/>
      <c r="C221" s="88"/>
      <c r="D221" s="1"/>
      <c r="E221" s="11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c r="A222" s="30"/>
      <c r="B222" s="1"/>
      <c r="C222" s="88"/>
      <c r="D222" s="1"/>
      <c r="E222" s="11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c r="A223" s="30"/>
      <c r="B223" s="1"/>
      <c r="C223" s="88"/>
      <c r="D223" s="1"/>
      <c r="E223" s="11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c r="A224" s="30"/>
      <c r="B224" s="1"/>
      <c r="C224" s="88"/>
      <c r="D224" s="1"/>
      <c r="E224" s="11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c r="A225" s="30"/>
      <c r="B225" s="1"/>
      <c r="C225" s="88"/>
      <c r="D225" s="1"/>
      <c r="E225" s="11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c r="A226" s="30"/>
      <c r="B226" s="1"/>
      <c r="C226" s="88"/>
      <c r="D226" s="1"/>
      <c r="E226" s="11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c r="A227" s="30"/>
      <c r="B227" s="1"/>
      <c r="C227" s="88"/>
      <c r="D227" s="1"/>
      <c r="E227" s="11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c r="A228" s="30"/>
      <c r="B228" s="1"/>
      <c r="C228" s="88"/>
      <c r="D228" s="1"/>
      <c r="E228" s="11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c r="A229" s="30"/>
      <c r="B229" s="1"/>
      <c r="C229" s="88"/>
      <c r="D229" s="1"/>
      <c r="E229" s="11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c r="A230" s="30"/>
      <c r="B230" s="1"/>
      <c r="C230" s="88"/>
      <c r="D230" s="1"/>
      <c r="E230" s="11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c r="A231" s="30"/>
      <c r="B231" s="1"/>
      <c r="C231" s="88"/>
      <c r="D231" s="1"/>
      <c r="E231" s="11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c r="A232" s="30"/>
      <c r="B232" s="1"/>
      <c r="C232" s="88"/>
      <c r="D232" s="1"/>
      <c r="E232" s="11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c r="A233" s="30"/>
      <c r="B233" s="1"/>
      <c r="C233" s="88"/>
      <c r="D233" s="1"/>
      <c r="E233" s="11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c r="A234" s="30"/>
      <c r="B234" s="1"/>
      <c r="C234" s="88"/>
      <c r="D234" s="1"/>
      <c r="E234" s="11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c r="A235" s="30"/>
      <c r="B235" s="1"/>
      <c r="C235" s="88"/>
      <c r="D235" s="1"/>
      <c r="E235" s="11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c r="A236" s="30"/>
      <c r="B236" s="1"/>
      <c r="C236" s="88"/>
      <c r="D236" s="1"/>
      <c r="E236" s="11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20">
    <mergeCell ref="A8:B8"/>
    <mergeCell ref="A1:J1"/>
    <mergeCell ref="A2:J2"/>
    <mergeCell ref="A3:J3"/>
    <mergeCell ref="A4:J4"/>
    <mergeCell ref="A5:J5"/>
    <mergeCell ref="A27:A28"/>
    <mergeCell ref="A22:A26"/>
    <mergeCell ref="C24:C26"/>
    <mergeCell ref="B24:B26"/>
    <mergeCell ref="B27:B28"/>
    <mergeCell ref="C27:C28"/>
    <mergeCell ref="B22:B23"/>
    <mergeCell ref="C22:C23"/>
    <mergeCell ref="M33:N33"/>
    <mergeCell ref="N22:N23"/>
    <mergeCell ref="N24:N26"/>
    <mergeCell ref="O22:O26"/>
    <mergeCell ref="N27:N28"/>
    <mergeCell ref="O27:O28"/>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6"/>
  <sheetViews>
    <sheetView zoomScale="70" zoomScaleNormal="70" workbookViewId="0">
      <pane ySplit="1" topLeftCell="A116" activePane="bottomLeft" state="frozen"/>
      <selection pane="bottomLeft" activeCell="N24" sqref="N24"/>
    </sheetView>
  </sheetViews>
  <sheetFormatPr defaultColWidth="12.625" defaultRowHeight="15" customHeight="1"/>
  <cols>
    <col min="1" max="1" width="21.125" customWidth="1"/>
    <col min="2" max="2" width="8.375" customWidth="1"/>
    <col min="3" max="3" width="46.125" style="47" bestFit="1" customWidth="1"/>
    <col min="4" max="4" width="71.125" style="135" customWidth="1"/>
    <col min="5" max="5" width="12.625" style="49" bestFit="1" customWidth="1"/>
    <col min="6" max="6" width="13" customWidth="1"/>
    <col min="7" max="7" width="11.625" customWidth="1"/>
    <col min="8" max="8" width="10" customWidth="1"/>
    <col min="9" max="9" width="10.875" customWidth="1"/>
    <col min="10" max="10" width="8.625" bestFit="1" customWidth="1"/>
    <col min="11" max="13" width="16.625" bestFit="1" customWidth="1"/>
    <col min="14" max="14" width="64.375" customWidth="1"/>
    <col min="15" max="15" width="10" customWidth="1"/>
    <col min="16" max="16" width="3" customWidth="1"/>
    <col min="17" max="17" width="10" customWidth="1"/>
    <col min="18" max="18" width="43" customWidth="1"/>
    <col min="19" max="25" width="10" customWidth="1"/>
  </cols>
  <sheetData>
    <row r="1" spans="1:10">
      <c r="A1" s="852" t="s">
        <v>0</v>
      </c>
      <c r="B1" s="1275"/>
      <c r="C1" s="1275"/>
      <c r="D1" s="1275"/>
      <c r="E1" s="1275"/>
      <c r="F1" s="1275"/>
      <c r="G1" s="1275"/>
      <c r="H1" s="1275"/>
      <c r="I1" s="1275"/>
      <c r="J1" s="1275"/>
    </row>
    <row r="2" spans="1:10">
      <c r="A2" s="852" t="s">
        <v>1</v>
      </c>
      <c r="B2" s="1275"/>
      <c r="C2" s="1275"/>
      <c r="D2" s="1275"/>
      <c r="E2" s="1275"/>
      <c r="F2" s="1275"/>
      <c r="G2" s="1275"/>
      <c r="H2" s="1275"/>
      <c r="I2" s="1275"/>
      <c r="J2" s="1275"/>
    </row>
    <row r="3" spans="1:10">
      <c r="A3" s="852" t="s">
        <v>2</v>
      </c>
      <c r="B3" s="1275"/>
      <c r="C3" s="1275"/>
      <c r="D3" s="1275"/>
      <c r="E3" s="1275"/>
      <c r="F3" s="1275"/>
      <c r="G3" s="1275"/>
      <c r="H3" s="1275"/>
      <c r="I3" s="1275"/>
      <c r="J3" s="1275"/>
    </row>
    <row r="4" spans="1:10">
      <c r="A4" s="853" t="s">
        <v>80</v>
      </c>
      <c r="B4" s="1275"/>
      <c r="C4" s="1275"/>
      <c r="D4" s="1275"/>
      <c r="E4" s="1275"/>
      <c r="F4" s="1275"/>
      <c r="G4" s="1275"/>
      <c r="H4" s="1275"/>
      <c r="I4" s="1275"/>
      <c r="J4" s="1275"/>
    </row>
    <row r="5" spans="1:10">
      <c r="A5" s="853" t="s">
        <v>81</v>
      </c>
      <c r="B5" s="1275"/>
      <c r="C5" s="1275"/>
      <c r="D5" s="1275"/>
      <c r="E5" s="1275"/>
      <c r="F5" s="1275"/>
      <c r="G5" s="1275"/>
      <c r="H5" s="1275"/>
      <c r="I5" s="1275"/>
      <c r="J5" s="1275"/>
    </row>
    <row r="6" spans="1:10">
      <c r="A6" s="2"/>
      <c r="B6" s="3"/>
      <c r="C6" s="45"/>
      <c r="D6" s="169"/>
      <c r="E6" s="4"/>
      <c r="F6" s="4"/>
      <c r="G6" s="4"/>
      <c r="H6" s="4"/>
      <c r="I6" s="4"/>
      <c r="J6" s="4"/>
    </row>
    <row r="7" spans="1:10">
      <c r="A7" s="5"/>
      <c r="B7" s="3"/>
      <c r="D7" s="169"/>
      <c r="E7" s="4"/>
      <c r="F7" s="4"/>
      <c r="G7" s="4"/>
      <c r="H7" s="4"/>
      <c r="I7" s="4"/>
      <c r="J7" s="4"/>
    </row>
    <row r="8" spans="1:10">
      <c r="A8" s="961" t="s">
        <v>6</v>
      </c>
      <c r="B8" s="1276"/>
      <c r="D8" s="169"/>
      <c r="E8" s="4"/>
      <c r="F8" s="4"/>
      <c r="G8" s="4"/>
      <c r="H8" s="4"/>
      <c r="I8" s="4"/>
      <c r="J8" s="4"/>
    </row>
    <row r="9" spans="1:10">
      <c r="A9" s="7" t="s">
        <v>7</v>
      </c>
      <c r="B9" s="8" t="s">
        <v>8</v>
      </c>
      <c r="D9" s="169"/>
      <c r="E9" s="4"/>
      <c r="F9" s="4"/>
      <c r="G9" s="4"/>
      <c r="H9" s="4"/>
      <c r="I9" s="4"/>
      <c r="J9" s="4"/>
    </row>
    <row r="10" spans="1:10">
      <c r="A10" s="9" t="s">
        <v>9</v>
      </c>
      <c r="B10" s="10">
        <v>2</v>
      </c>
      <c r="D10" s="169"/>
      <c r="E10" s="4"/>
      <c r="F10" s="4"/>
      <c r="G10" s="4"/>
      <c r="H10" s="4"/>
      <c r="I10" s="4"/>
      <c r="J10" s="4"/>
    </row>
    <row r="11" spans="1:10">
      <c r="A11" s="11" t="s">
        <v>10</v>
      </c>
      <c r="B11" s="12">
        <v>0</v>
      </c>
      <c r="D11" s="169"/>
      <c r="E11" s="4"/>
      <c r="F11" s="4"/>
      <c r="G11" s="4"/>
      <c r="H11" s="4"/>
      <c r="I11" s="4"/>
      <c r="J11" s="4"/>
    </row>
    <row r="12" spans="1:10">
      <c r="A12" s="5"/>
      <c r="B12" s="3"/>
      <c r="D12" s="169"/>
      <c r="E12" s="4"/>
      <c r="F12" s="4"/>
      <c r="G12" s="4"/>
      <c r="H12" s="4"/>
      <c r="I12" s="4"/>
      <c r="J12" s="4"/>
    </row>
    <row r="13" spans="1:10">
      <c r="A13" s="962" t="s">
        <v>82</v>
      </c>
      <c r="B13" s="1276"/>
      <c r="C13" s="86"/>
      <c r="D13" s="169"/>
      <c r="E13" s="4"/>
      <c r="F13" s="4"/>
      <c r="G13" s="4"/>
      <c r="H13" s="4"/>
      <c r="I13" s="4"/>
      <c r="J13" s="4"/>
    </row>
    <row r="14" spans="1:10">
      <c r="A14" s="13" t="s">
        <v>7</v>
      </c>
      <c r="B14" s="14" t="s">
        <v>8</v>
      </c>
      <c r="C14" s="86"/>
      <c r="D14" s="169"/>
      <c r="E14" s="4"/>
      <c r="F14" s="4"/>
      <c r="G14" s="4"/>
      <c r="H14" s="4"/>
      <c r="I14" s="4"/>
      <c r="J14" s="4"/>
    </row>
    <row r="15" spans="1:10">
      <c r="A15" s="15" t="s">
        <v>83</v>
      </c>
      <c r="B15" s="16">
        <v>0</v>
      </c>
      <c r="D15" s="169"/>
      <c r="E15" s="4"/>
      <c r="F15" s="4"/>
      <c r="G15" s="4"/>
      <c r="H15" s="4"/>
      <c r="I15" s="4"/>
      <c r="J15" s="4"/>
    </row>
    <row r="16" spans="1:10" ht="28.5">
      <c r="A16" s="18" t="s">
        <v>84</v>
      </c>
      <c r="B16" s="19">
        <v>0</v>
      </c>
      <c r="D16" s="169"/>
      <c r="E16" s="4"/>
      <c r="F16" s="4"/>
      <c r="G16" s="4"/>
      <c r="H16" s="4"/>
      <c r="I16" s="4"/>
      <c r="J16" s="4"/>
    </row>
    <row r="17" spans="1:25">
      <c r="A17" s="15" t="s">
        <v>85</v>
      </c>
      <c r="B17" s="16">
        <v>0</v>
      </c>
      <c r="D17" s="169" t="s">
        <v>79</v>
      </c>
      <c r="E17" s="4"/>
      <c r="F17" s="4"/>
      <c r="G17" s="4"/>
      <c r="H17" s="4"/>
      <c r="I17" s="4"/>
      <c r="J17" s="4"/>
    </row>
    <row r="18" spans="1:25">
      <c r="A18" s="18" t="s">
        <v>86</v>
      </c>
      <c r="B18" s="19">
        <v>0</v>
      </c>
      <c r="D18" s="169"/>
      <c r="E18" s="4"/>
      <c r="F18" s="4"/>
      <c r="G18" s="4"/>
      <c r="H18" s="4"/>
      <c r="I18" s="4"/>
      <c r="J18" s="4"/>
    </row>
    <row r="19" spans="1:25" ht="28.5">
      <c r="A19" s="18" t="s">
        <v>87</v>
      </c>
      <c r="B19" s="19">
        <v>1</v>
      </c>
      <c r="D19" s="169"/>
      <c r="E19" s="4"/>
      <c r="F19" s="4"/>
      <c r="G19" s="4"/>
      <c r="H19" s="4"/>
      <c r="I19" s="4"/>
      <c r="J19" s="4"/>
    </row>
    <row r="20" spans="1:25" ht="28.5">
      <c r="A20" s="18" t="s">
        <v>88</v>
      </c>
      <c r="B20" s="19">
        <v>1</v>
      </c>
      <c r="D20" s="169"/>
      <c r="E20" s="4"/>
      <c r="F20" s="4"/>
      <c r="G20" s="4"/>
      <c r="H20" s="4"/>
      <c r="I20" s="4"/>
      <c r="J20" s="4"/>
    </row>
    <row r="21" spans="1:25" ht="28.5">
      <c r="A21" s="21" t="s">
        <v>12</v>
      </c>
      <c r="B21" s="10">
        <v>4</v>
      </c>
      <c r="D21" s="169"/>
      <c r="E21" s="4"/>
      <c r="F21" s="4"/>
      <c r="G21" s="4"/>
      <c r="H21" s="4"/>
      <c r="I21" s="4"/>
      <c r="J21" s="4"/>
    </row>
    <row r="22" spans="1:25" ht="28.5">
      <c r="A22" s="21" t="s">
        <v>13</v>
      </c>
      <c r="B22" s="10">
        <v>2</v>
      </c>
      <c r="D22" s="169"/>
      <c r="E22" s="4"/>
      <c r="F22" s="4"/>
      <c r="G22" s="4"/>
      <c r="H22" s="4"/>
      <c r="I22" s="4"/>
      <c r="J22" s="4"/>
    </row>
    <row r="23" spans="1:25" ht="15.75" customHeight="1" thickBot="1">
      <c r="A23" s="23" t="s">
        <v>14</v>
      </c>
      <c r="B23" s="561">
        <v>50</v>
      </c>
      <c r="D23" s="169"/>
      <c r="E23" s="4"/>
      <c r="F23" s="566">
        <v>5</v>
      </c>
      <c r="G23" s="566">
        <v>4</v>
      </c>
      <c r="H23" s="566">
        <v>3</v>
      </c>
      <c r="I23" s="566">
        <v>2</v>
      </c>
      <c r="J23" s="633">
        <v>1</v>
      </c>
      <c r="K23" s="595" t="s">
        <v>15</v>
      </c>
      <c r="L23" s="595" t="s">
        <v>15</v>
      </c>
      <c r="M23" s="595" t="s">
        <v>15</v>
      </c>
    </row>
    <row r="24" spans="1:25" ht="76.5" customHeight="1">
      <c r="A24" s="51" t="s">
        <v>16</v>
      </c>
      <c r="B24" s="51" t="s">
        <v>17</v>
      </c>
      <c r="C24" s="52" t="s">
        <v>18</v>
      </c>
      <c r="D24" s="51" t="s">
        <v>19</v>
      </c>
      <c r="E24" s="52" t="s">
        <v>20</v>
      </c>
      <c r="F24" s="25" t="s">
        <v>21</v>
      </c>
      <c r="G24" s="26" t="s">
        <v>22</v>
      </c>
      <c r="H24" s="26" t="s">
        <v>23</v>
      </c>
      <c r="I24" s="26" t="s">
        <v>24</v>
      </c>
      <c r="J24" s="43" t="s">
        <v>25</v>
      </c>
      <c r="K24" s="596" t="s">
        <v>27</v>
      </c>
      <c r="L24" s="596" t="s">
        <v>28</v>
      </c>
      <c r="M24" s="596" t="s">
        <v>29</v>
      </c>
      <c r="N24" s="27"/>
      <c r="O24" s="27"/>
      <c r="P24" s="27"/>
      <c r="Q24" s="27"/>
      <c r="R24" s="27"/>
      <c r="S24" s="27"/>
      <c r="T24" s="27"/>
      <c r="U24" s="27"/>
      <c r="V24" s="27"/>
      <c r="W24" s="27"/>
      <c r="X24" s="27"/>
      <c r="Y24" s="27"/>
    </row>
    <row r="25" spans="1:25" ht="56.1" customHeight="1">
      <c r="A25" s="868" t="s">
        <v>30</v>
      </c>
      <c r="B25" s="868">
        <v>1</v>
      </c>
      <c r="C25" s="940" t="s">
        <v>31</v>
      </c>
      <c r="D25" s="193" t="s">
        <v>89</v>
      </c>
      <c r="E25" s="82">
        <v>1</v>
      </c>
      <c r="F25" s="396">
        <f>directivos_encu!E1</f>
        <v>1</v>
      </c>
      <c r="G25" s="396">
        <f>directivos_encu!F1</f>
        <v>1</v>
      </c>
      <c r="H25" s="396">
        <f>directivos_encu!G1</f>
        <v>0</v>
      </c>
      <c r="I25" s="396">
        <f>directivos_encu!H1</f>
        <v>0</v>
      </c>
      <c r="J25" s="396">
        <f>directivos_encu!I1</f>
        <v>0</v>
      </c>
      <c r="K25" s="638">
        <f>(F25*5+G25*4+H25*3+I25*2+J25*1)/SUM(F25:J25)</f>
        <v>4.5</v>
      </c>
      <c r="L25" s="898">
        <f>AVERAGE(K25:K28)</f>
        <v>4.75</v>
      </c>
      <c r="M25" s="909">
        <f>AVERAGE(L25:L33)</f>
        <v>4.7249999999999996</v>
      </c>
      <c r="N25" s="555"/>
    </row>
    <row r="26" spans="1:25" ht="32.1" customHeight="1">
      <c r="A26" s="869"/>
      <c r="B26" s="869"/>
      <c r="C26" s="941"/>
      <c r="D26" s="397" t="s">
        <v>33</v>
      </c>
      <c r="E26" s="59">
        <v>2</v>
      </c>
      <c r="F26" s="396">
        <f>directivos_encu!E2</f>
        <v>2</v>
      </c>
      <c r="G26" s="396">
        <f>directivos_encu!F2</f>
        <v>0</v>
      </c>
      <c r="H26" s="396">
        <f>directivos_encu!G2</f>
        <v>0</v>
      </c>
      <c r="I26" s="396">
        <f>directivos_encu!H2</f>
        <v>0</v>
      </c>
      <c r="J26" s="396">
        <f>directivos_encu!I2</f>
        <v>0</v>
      </c>
      <c r="K26" s="638">
        <f>(F26*5+G26*4+H26*3+I26*2+J26*1)/SUM(F26:J26)</f>
        <v>5</v>
      </c>
      <c r="L26" s="907"/>
      <c r="M26" s="910"/>
    </row>
    <row r="27" spans="1:25" ht="57.75" customHeight="1" thickBot="1">
      <c r="A27" s="869"/>
      <c r="B27" s="869"/>
      <c r="C27" s="941"/>
      <c r="D27" s="397" t="s">
        <v>34</v>
      </c>
      <c r="E27" s="59">
        <v>3</v>
      </c>
      <c r="F27" s="396">
        <f>directivos_encu!E3</f>
        <v>1</v>
      </c>
      <c r="G27" s="396">
        <f>directivos_encu!F3</f>
        <v>1</v>
      </c>
      <c r="H27" s="396">
        <f>directivos_encu!G3</f>
        <v>0</v>
      </c>
      <c r="I27" s="396">
        <f>directivos_encu!H3</f>
        <v>0</v>
      </c>
      <c r="J27" s="396">
        <f>directivos_encu!I3</f>
        <v>0</v>
      </c>
      <c r="K27" s="638">
        <f t="shared" ref="K27:K90" si="0">(F27*5+G27*4+H27*3+I27*2+J27*1)/SUM(F27:J27)</f>
        <v>4.5</v>
      </c>
      <c r="L27" s="907"/>
      <c r="M27" s="910"/>
      <c r="N27" s="1"/>
      <c r="O27" s="1"/>
      <c r="P27" s="1"/>
      <c r="Q27" s="1"/>
      <c r="R27" s="1"/>
      <c r="S27" s="1"/>
      <c r="T27" s="1"/>
      <c r="U27" s="1"/>
      <c r="V27" s="1"/>
      <c r="W27" s="1"/>
      <c r="X27" s="1"/>
      <c r="Y27" s="1"/>
    </row>
    <row r="28" spans="1:25" ht="62.25" customHeight="1">
      <c r="A28" s="869"/>
      <c r="B28" s="870"/>
      <c r="C28" s="942"/>
      <c r="D28" s="194" t="s">
        <v>35</v>
      </c>
      <c r="E28" s="77">
        <v>4</v>
      </c>
      <c r="F28" s="396">
        <f>directivos_encu!E4</f>
        <v>2</v>
      </c>
      <c r="G28" s="396">
        <f>directivos_encu!F4</f>
        <v>0</v>
      </c>
      <c r="H28" s="396">
        <f>directivos_encu!G4</f>
        <v>0</v>
      </c>
      <c r="I28" s="396">
        <f>directivos_encu!H4</f>
        <v>0</v>
      </c>
      <c r="J28" s="396">
        <f>directivos_encu!I4</f>
        <v>0</v>
      </c>
      <c r="K28" s="638">
        <f t="shared" si="0"/>
        <v>5</v>
      </c>
      <c r="L28" s="908"/>
      <c r="M28" s="910"/>
    </row>
    <row r="29" spans="1:25" ht="36.950000000000003" customHeight="1">
      <c r="A29" s="869"/>
      <c r="B29" s="964">
        <v>2</v>
      </c>
      <c r="C29" s="869" t="s">
        <v>36</v>
      </c>
      <c r="D29" s="144" t="s">
        <v>37</v>
      </c>
      <c r="E29" s="76">
        <v>5</v>
      </c>
      <c r="F29" s="396">
        <f>directivos_encu!E5</f>
        <v>1</v>
      </c>
      <c r="G29" s="396">
        <f>directivos_encu!F5</f>
        <v>1</v>
      </c>
      <c r="H29" s="396">
        <f>directivos_encu!G5</f>
        <v>0</v>
      </c>
      <c r="I29" s="396">
        <f>directivos_encu!H5</f>
        <v>0</v>
      </c>
      <c r="J29" s="396">
        <f>directivos_encu!I5</f>
        <v>0</v>
      </c>
      <c r="K29" s="638">
        <f t="shared" si="0"/>
        <v>4.5</v>
      </c>
      <c r="L29" s="898">
        <f>AVERAGE(K29:K33)</f>
        <v>4.7</v>
      </c>
      <c r="M29" s="910"/>
    </row>
    <row r="30" spans="1:25" ht="36.950000000000003" customHeight="1">
      <c r="A30" s="869"/>
      <c r="B30" s="1282"/>
      <c r="C30" s="963"/>
      <c r="D30" s="138" t="s">
        <v>38</v>
      </c>
      <c r="E30" s="59">
        <v>6</v>
      </c>
      <c r="F30" s="396">
        <f>directivos_encu!E6</f>
        <v>1</v>
      </c>
      <c r="G30" s="396">
        <f>directivos_encu!F6</f>
        <v>1</v>
      </c>
      <c r="H30" s="396">
        <f>directivos_encu!G6</f>
        <v>0</v>
      </c>
      <c r="I30" s="396">
        <f>directivos_encu!H6</f>
        <v>0</v>
      </c>
      <c r="J30" s="396">
        <f>directivos_encu!I6</f>
        <v>0</v>
      </c>
      <c r="K30" s="638">
        <f t="shared" si="0"/>
        <v>4.5</v>
      </c>
      <c r="L30" s="907"/>
      <c r="M30" s="910"/>
    </row>
    <row r="31" spans="1:25" ht="36" customHeight="1">
      <c r="A31" s="869"/>
      <c r="B31" s="1282"/>
      <c r="C31" s="963"/>
      <c r="D31" s="138" t="s">
        <v>39</v>
      </c>
      <c r="E31" s="59">
        <v>7</v>
      </c>
      <c r="F31" s="396">
        <f>directivos_encu!E7</f>
        <v>1</v>
      </c>
      <c r="G31" s="396">
        <f>directivos_encu!F7</f>
        <v>1</v>
      </c>
      <c r="H31" s="396">
        <f>directivos_encu!G7</f>
        <v>0</v>
      </c>
      <c r="I31" s="396">
        <f>directivos_encu!H7</f>
        <v>0</v>
      </c>
      <c r="J31" s="396">
        <f>directivos_encu!I7</f>
        <v>0</v>
      </c>
      <c r="K31" s="638">
        <f t="shared" si="0"/>
        <v>4.5</v>
      </c>
      <c r="L31" s="907"/>
      <c r="M31" s="910"/>
    </row>
    <row r="32" spans="1:25" ht="50.25" customHeight="1">
      <c r="A32" s="869"/>
      <c r="B32" s="1282"/>
      <c r="C32" s="963"/>
      <c r="D32" s="138" t="s">
        <v>40</v>
      </c>
      <c r="E32" s="59">
        <v>8</v>
      </c>
      <c r="F32" s="396">
        <f>directivos_encu!E8</f>
        <v>2</v>
      </c>
      <c r="G32" s="396">
        <f>directivos_encu!F8</f>
        <v>0</v>
      </c>
      <c r="H32" s="396">
        <f>directivos_encu!G8</f>
        <v>0</v>
      </c>
      <c r="I32" s="396">
        <f>directivos_encu!H8</f>
        <v>0</v>
      </c>
      <c r="J32" s="396">
        <f>directivos_encu!I8</f>
        <v>0</v>
      </c>
      <c r="K32" s="638">
        <f t="shared" si="0"/>
        <v>5</v>
      </c>
      <c r="L32" s="907"/>
      <c r="M32" s="910"/>
    </row>
    <row r="33" spans="1:19" ht="35.25" customHeight="1">
      <c r="A33" s="870"/>
      <c r="B33" s="1282"/>
      <c r="C33" s="963"/>
      <c r="D33" s="196" t="s">
        <v>41</v>
      </c>
      <c r="E33" s="79">
        <v>9</v>
      </c>
      <c r="F33" s="396">
        <f>directivos_encu!E9</f>
        <v>2</v>
      </c>
      <c r="G33" s="396">
        <f>directivos_encu!F9</f>
        <v>0</v>
      </c>
      <c r="H33" s="396">
        <f>directivos_encu!G9</f>
        <v>0</v>
      </c>
      <c r="I33" s="396">
        <f>directivos_encu!H9</f>
        <v>0</v>
      </c>
      <c r="J33" s="396">
        <f>directivos_encu!I9</f>
        <v>0</v>
      </c>
      <c r="K33" s="638">
        <f t="shared" si="0"/>
        <v>5</v>
      </c>
      <c r="L33" s="908"/>
      <c r="M33" s="911"/>
    </row>
    <row r="34" spans="1:19" ht="72">
      <c r="A34" s="932" t="s">
        <v>90</v>
      </c>
      <c r="B34" s="94">
        <v>3</v>
      </c>
      <c r="C34" s="467" t="s">
        <v>91</v>
      </c>
      <c r="D34" s="468" t="s">
        <v>92</v>
      </c>
      <c r="E34" s="469">
        <v>10</v>
      </c>
      <c r="F34" s="396">
        <f>directivos_encu!E10</f>
        <v>2</v>
      </c>
      <c r="G34" s="396">
        <f>directivos_encu!F10</f>
        <v>0</v>
      </c>
      <c r="H34" s="396">
        <f>directivos_encu!G10</f>
        <v>0</v>
      </c>
      <c r="I34" s="396">
        <f>directivos_encu!H10</f>
        <v>0</v>
      </c>
      <c r="J34" s="396">
        <f>directivos_encu!I10</f>
        <v>0</v>
      </c>
      <c r="K34" s="638">
        <f t="shared" si="0"/>
        <v>5</v>
      </c>
      <c r="L34" s="639">
        <f>K34</f>
        <v>5</v>
      </c>
      <c r="M34" s="903">
        <f>AVERAGE(L34:L40)</f>
        <v>4.8333333333333339</v>
      </c>
    </row>
    <row r="35" spans="1:19" ht="66.95" customHeight="1" thickBot="1">
      <c r="A35" s="933"/>
      <c r="B35" s="121">
        <v>4</v>
      </c>
      <c r="C35" s="85" t="s">
        <v>93</v>
      </c>
      <c r="D35" s="404" t="s">
        <v>94</v>
      </c>
      <c r="E35" s="451">
        <v>11</v>
      </c>
      <c r="F35" s="396">
        <f>directivos_encu!E11</f>
        <v>2</v>
      </c>
      <c r="G35" s="396">
        <f>directivos_encu!F11</f>
        <v>0</v>
      </c>
      <c r="H35" s="396">
        <f>directivos_encu!G11</f>
        <v>0</v>
      </c>
      <c r="I35" s="396">
        <f>directivos_encu!H11</f>
        <v>0</v>
      </c>
      <c r="J35" s="396">
        <f>directivos_encu!I11</f>
        <v>0</v>
      </c>
      <c r="K35" s="638">
        <f t="shared" si="0"/>
        <v>5</v>
      </c>
      <c r="L35" s="639">
        <f t="shared" ref="L35:L36" si="1">K35</f>
        <v>5</v>
      </c>
      <c r="M35" s="915"/>
      <c r="N35" s="67"/>
      <c r="O35" s="67"/>
      <c r="P35" s="67"/>
      <c r="Q35" s="67"/>
      <c r="R35" s="68"/>
      <c r="S35" s="108"/>
    </row>
    <row r="36" spans="1:19" ht="60.95" customHeight="1" thickBot="1">
      <c r="A36" s="933"/>
      <c r="B36" s="94">
        <v>5</v>
      </c>
      <c r="C36" s="112" t="s">
        <v>95</v>
      </c>
      <c r="D36" s="404" t="s">
        <v>96</v>
      </c>
      <c r="E36" s="451">
        <v>12</v>
      </c>
      <c r="F36" s="396">
        <f>directivos_encu!E12</f>
        <v>1</v>
      </c>
      <c r="G36" s="396">
        <f>directivos_encu!F12</f>
        <v>1</v>
      </c>
      <c r="H36" s="396">
        <f>directivos_encu!G12</f>
        <v>0</v>
      </c>
      <c r="I36" s="396">
        <f>directivos_encu!H12</f>
        <v>0</v>
      </c>
      <c r="J36" s="396">
        <f>directivos_encu!I12</f>
        <v>0</v>
      </c>
      <c r="K36" s="638">
        <f t="shared" si="0"/>
        <v>4.5</v>
      </c>
      <c r="L36" s="639">
        <f t="shared" si="1"/>
        <v>4.5</v>
      </c>
      <c r="M36" s="915"/>
      <c r="N36" s="67"/>
      <c r="O36" s="67"/>
      <c r="P36" s="67"/>
      <c r="Q36" s="67"/>
      <c r="R36" s="68"/>
      <c r="S36" s="108"/>
    </row>
    <row r="37" spans="1:19" ht="54.95" customHeight="1" thickBot="1">
      <c r="A37" s="933"/>
      <c r="B37" s="932">
        <v>6</v>
      </c>
      <c r="C37" s="923" t="s">
        <v>97</v>
      </c>
      <c r="D37" s="464" t="s">
        <v>98</v>
      </c>
      <c r="E37" s="465">
        <v>13</v>
      </c>
      <c r="F37" s="396">
        <f>directivos_encu!E13</f>
        <v>2</v>
      </c>
      <c r="G37" s="396">
        <f>directivos_encu!F13</f>
        <v>0</v>
      </c>
      <c r="H37" s="396">
        <f>directivos_encu!G13</f>
        <v>0</v>
      </c>
      <c r="I37" s="396">
        <f>directivos_encu!H13</f>
        <v>0</v>
      </c>
      <c r="J37" s="396">
        <f>directivos_encu!I13</f>
        <v>0</v>
      </c>
      <c r="K37" s="638">
        <f t="shared" si="0"/>
        <v>5</v>
      </c>
      <c r="L37" s="912">
        <f>AVERAGE(K37:K39)</f>
        <v>4.666666666666667</v>
      </c>
      <c r="M37" s="915"/>
      <c r="N37" s="67"/>
      <c r="O37" s="67"/>
      <c r="P37" s="67"/>
      <c r="Q37" s="67"/>
      <c r="R37" s="68"/>
      <c r="S37" s="108"/>
    </row>
    <row r="38" spans="1:19" ht="54.95" customHeight="1" thickBot="1">
      <c r="A38" s="933"/>
      <c r="B38" s="933"/>
      <c r="C38" s="924"/>
      <c r="D38" s="418" t="s">
        <v>99</v>
      </c>
      <c r="E38" s="452">
        <v>14</v>
      </c>
      <c r="F38" s="396">
        <f>directivos_encu!E14</f>
        <v>1</v>
      </c>
      <c r="G38" s="396">
        <f>directivos_encu!F14</f>
        <v>0</v>
      </c>
      <c r="H38" s="396">
        <f>directivos_encu!G14</f>
        <v>1</v>
      </c>
      <c r="I38" s="396">
        <f>directivos_encu!H14</f>
        <v>0</v>
      </c>
      <c r="J38" s="396">
        <f>directivos_encu!I14</f>
        <v>0</v>
      </c>
      <c r="K38" s="638">
        <f t="shared" si="0"/>
        <v>4</v>
      </c>
      <c r="L38" s="913"/>
      <c r="M38" s="915"/>
      <c r="N38" s="67"/>
      <c r="O38" s="67"/>
      <c r="P38" s="67"/>
      <c r="Q38" s="67"/>
      <c r="R38" s="68"/>
      <c r="S38" s="108"/>
    </row>
    <row r="39" spans="1:19" ht="54.95" customHeight="1" thickBot="1">
      <c r="A39" s="933"/>
      <c r="B39" s="934"/>
      <c r="C39" s="925"/>
      <c r="D39" s="419" t="s">
        <v>98</v>
      </c>
      <c r="E39" s="466">
        <v>15</v>
      </c>
      <c r="F39" s="396">
        <f>directivos_encu!E15</f>
        <v>2</v>
      </c>
      <c r="G39" s="396">
        <f>directivos_encu!F15</f>
        <v>0</v>
      </c>
      <c r="H39" s="396">
        <f>directivos_encu!G15</f>
        <v>0</v>
      </c>
      <c r="I39" s="396">
        <f>directivos_encu!H15</f>
        <v>0</v>
      </c>
      <c r="J39" s="396">
        <f>directivos_encu!I15</f>
        <v>0</v>
      </c>
      <c r="K39" s="638">
        <f t="shared" si="0"/>
        <v>5</v>
      </c>
      <c r="L39" s="914"/>
      <c r="M39" s="915"/>
      <c r="N39" s="67"/>
      <c r="O39" s="67"/>
      <c r="P39" s="67"/>
      <c r="Q39" s="67"/>
      <c r="R39" s="68"/>
      <c r="S39" s="108"/>
    </row>
    <row r="40" spans="1:19" ht="60.95" customHeight="1" thickBot="1">
      <c r="A40" s="934"/>
      <c r="B40" s="94">
        <v>7</v>
      </c>
      <c r="C40" s="85" t="s">
        <v>100</v>
      </c>
      <c r="D40" s="420" t="s">
        <v>101</v>
      </c>
      <c r="E40" s="451">
        <v>16</v>
      </c>
      <c r="F40" s="396">
        <f>directivos_encu!E16</f>
        <v>2</v>
      </c>
      <c r="G40" s="396">
        <f>directivos_encu!F16</f>
        <v>0</v>
      </c>
      <c r="H40" s="396">
        <f>directivos_encu!G16</f>
        <v>0</v>
      </c>
      <c r="I40" s="396">
        <f>directivos_encu!H16</f>
        <v>0</v>
      </c>
      <c r="J40" s="396">
        <f>directivos_encu!I16</f>
        <v>0</v>
      </c>
      <c r="K40" s="638">
        <f t="shared" si="0"/>
        <v>5</v>
      </c>
      <c r="L40" s="640">
        <f>K40</f>
        <v>5</v>
      </c>
      <c r="M40" s="916"/>
      <c r="N40" s="67"/>
      <c r="O40" s="67"/>
      <c r="P40" s="67"/>
      <c r="Q40" s="67"/>
      <c r="R40" s="68"/>
      <c r="S40" s="108"/>
    </row>
    <row r="41" spans="1:19" ht="30" customHeight="1">
      <c r="A41" s="943" t="s">
        <v>102</v>
      </c>
      <c r="B41" s="931">
        <v>8</v>
      </c>
      <c r="C41" s="929" t="s">
        <v>103</v>
      </c>
      <c r="D41" s="181" t="s">
        <v>104</v>
      </c>
      <c r="E41" s="430">
        <v>17</v>
      </c>
      <c r="F41" s="396">
        <f>directivos_encu!E17</f>
        <v>2</v>
      </c>
      <c r="G41" s="396">
        <f>directivos_encu!F17</f>
        <v>0</v>
      </c>
      <c r="H41" s="396">
        <f>directivos_encu!G17</f>
        <v>0</v>
      </c>
      <c r="I41" s="396">
        <f>directivos_encu!H17</f>
        <v>0</v>
      </c>
      <c r="J41" s="396">
        <f>directivos_encu!I17</f>
        <v>0</v>
      </c>
      <c r="K41" s="638">
        <f t="shared" si="0"/>
        <v>5</v>
      </c>
      <c r="L41" s="898">
        <f>AVERAGE(K41:K42)</f>
        <v>5</v>
      </c>
      <c r="M41" s="900">
        <f>AVERAGE(L41:L55)</f>
        <v>4.8541666666666661</v>
      </c>
    </row>
    <row r="42" spans="1:19" ht="31.5" customHeight="1">
      <c r="A42" s="1283"/>
      <c r="B42" s="1284"/>
      <c r="C42" s="930"/>
      <c r="D42" s="463" t="s">
        <v>105</v>
      </c>
      <c r="E42" s="431">
        <v>18</v>
      </c>
      <c r="F42" s="396">
        <f>directivos_encu!E18</f>
        <v>2</v>
      </c>
      <c r="G42" s="396">
        <f>directivos_encu!F18</f>
        <v>0</v>
      </c>
      <c r="H42" s="396">
        <f>directivos_encu!G18</f>
        <v>0</v>
      </c>
      <c r="I42" s="396">
        <f>directivos_encu!H18</f>
        <v>0</v>
      </c>
      <c r="J42" s="396">
        <f>directivos_encu!I18</f>
        <v>0</v>
      </c>
      <c r="K42" s="638">
        <f t="shared" si="0"/>
        <v>5</v>
      </c>
      <c r="L42" s="908"/>
      <c r="M42" s="901"/>
    </row>
    <row r="43" spans="1:19" ht="36.950000000000003" customHeight="1">
      <c r="A43" s="1283"/>
      <c r="B43" s="947">
        <v>9</v>
      </c>
      <c r="C43" s="944" t="s">
        <v>106</v>
      </c>
      <c r="D43" s="183" t="s">
        <v>107</v>
      </c>
      <c r="E43" s="430">
        <v>19</v>
      </c>
      <c r="F43" s="396">
        <f>directivos_encu!E19</f>
        <v>2</v>
      </c>
      <c r="G43" s="396">
        <f>directivos_encu!F19</f>
        <v>0</v>
      </c>
      <c r="H43" s="396">
        <f>directivos_encu!G19</f>
        <v>0</v>
      </c>
      <c r="I43" s="396">
        <f>directivos_encu!H19</f>
        <v>0</v>
      </c>
      <c r="J43" s="396">
        <f>directivos_encu!I19</f>
        <v>0</v>
      </c>
      <c r="K43" s="638">
        <f t="shared" si="0"/>
        <v>5</v>
      </c>
      <c r="L43" s="898">
        <f>AVERAGE(K43:K44)</f>
        <v>5</v>
      </c>
      <c r="M43" s="901"/>
    </row>
    <row r="44" spans="1:19" ht="36.950000000000003" customHeight="1">
      <c r="A44" s="1283"/>
      <c r="B44" s="1285"/>
      <c r="C44" s="945"/>
      <c r="D44" s="161" t="s">
        <v>108</v>
      </c>
      <c r="E44" s="431">
        <v>20</v>
      </c>
      <c r="F44" s="396">
        <f>directivos_encu!E20</f>
        <v>2</v>
      </c>
      <c r="G44" s="396">
        <f>directivos_encu!F20</f>
        <v>0</v>
      </c>
      <c r="H44" s="396">
        <f>directivos_encu!G20</f>
        <v>0</v>
      </c>
      <c r="I44" s="396">
        <f>directivos_encu!H20</f>
        <v>0</v>
      </c>
      <c r="J44" s="396">
        <f>directivos_encu!I20</f>
        <v>0</v>
      </c>
      <c r="K44" s="638">
        <f t="shared" si="0"/>
        <v>5</v>
      </c>
      <c r="L44" s="899"/>
      <c r="M44" s="901"/>
    </row>
    <row r="45" spans="1:19" ht="56.1" customHeight="1">
      <c r="A45" s="1283"/>
      <c r="B45" s="947">
        <v>10</v>
      </c>
      <c r="C45" s="946" t="s">
        <v>109</v>
      </c>
      <c r="D45" s="462" t="s">
        <v>110</v>
      </c>
      <c r="E45" s="430">
        <v>21</v>
      </c>
      <c r="F45" s="396">
        <f>directivos_encu!E21</f>
        <v>2</v>
      </c>
      <c r="G45" s="396">
        <f>directivos_encu!F21</f>
        <v>0</v>
      </c>
      <c r="H45" s="396">
        <f>directivos_encu!G21</f>
        <v>0</v>
      </c>
      <c r="I45" s="396">
        <f>directivos_encu!H21</f>
        <v>0</v>
      </c>
      <c r="J45" s="396">
        <f>directivos_encu!I21</f>
        <v>0</v>
      </c>
      <c r="K45" s="638">
        <f t="shared" si="0"/>
        <v>5</v>
      </c>
      <c r="L45" s="898">
        <f>AVERAGE(K45:K46)</f>
        <v>5</v>
      </c>
      <c r="M45" s="901"/>
    </row>
    <row r="46" spans="1:19" ht="42.95" customHeight="1">
      <c r="A46" s="1283"/>
      <c r="B46" s="1285"/>
      <c r="C46" s="945"/>
      <c r="D46" s="185" t="s">
        <v>111</v>
      </c>
      <c r="E46" s="431">
        <v>22</v>
      </c>
      <c r="F46" s="396">
        <f>directivos_encu!E22</f>
        <v>2</v>
      </c>
      <c r="G46" s="396">
        <f>directivos_encu!F22</f>
        <v>0</v>
      </c>
      <c r="H46" s="396">
        <f>directivos_encu!G22</f>
        <v>0</v>
      </c>
      <c r="I46" s="396">
        <f>directivos_encu!H22</f>
        <v>0</v>
      </c>
      <c r="J46" s="396">
        <f>directivos_encu!I22</f>
        <v>0</v>
      </c>
      <c r="K46" s="638">
        <f t="shared" si="0"/>
        <v>5</v>
      </c>
      <c r="L46" s="899"/>
      <c r="M46" s="901"/>
    </row>
    <row r="47" spans="1:19" ht="34.5" customHeight="1">
      <c r="A47" s="1283"/>
      <c r="B47" s="947">
        <v>11</v>
      </c>
      <c r="C47" s="949" t="s">
        <v>112</v>
      </c>
      <c r="D47" s="184" t="s">
        <v>113</v>
      </c>
      <c r="E47" s="430">
        <v>23</v>
      </c>
      <c r="F47" s="396">
        <f>directivos_encu!E23</f>
        <v>2</v>
      </c>
      <c r="G47" s="396">
        <f>directivos_encu!F23</f>
        <v>0</v>
      </c>
      <c r="H47" s="396">
        <f>directivos_encu!G23</f>
        <v>0</v>
      </c>
      <c r="I47" s="396">
        <f>directivos_encu!H23</f>
        <v>0</v>
      </c>
      <c r="J47" s="396">
        <f>directivos_encu!I23</f>
        <v>0</v>
      </c>
      <c r="K47" s="638">
        <f t="shared" si="0"/>
        <v>5</v>
      </c>
      <c r="L47" s="898">
        <f>AVERAGE(K47:K49)</f>
        <v>4.833333333333333</v>
      </c>
      <c r="M47" s="901"/>
    </row>
    <row r="48" spans="1:19" ht="50.1" customHeight="1">
      <c r="A48" s="1283"/>
      <c r="B48" s="948"/>
      <c r="C48" s="950"/>
      <c r="D48" s="186" t="s">
        <v>114</v>
      </c>
      <c r="E48" s="237">
        <v>24</v>
      </c>
      <c r="F48" s="396">
        <f>directivos_encu!E24</f>
        <v>1</v>
      </c>
      <c r="G48" s="396">
        <f>directivos_encu!F24</f>
        <v>1</v>
      </c>
      <c r="H48" s="396">
        <f>directivos_encu!G24</f>
        <v>0</v>
      </c>
      <c r="I48" s="396">
        <f>directivos_encu!H24</f>
        <v>0</v>
      </c>
      <c r="J48" s="396">
        <f>directivos_encu!I24</f>
        <v>0</v>
      </c>
      <c r="K48" s="638">
        <f t="shared" si="0"/>
        <v>4.5</v>
      </c>
      <c r="L48" s="906"/>
      <c r="M48" s="901"/>
    </row>
    <row r="49" spans="1:13" ht="57" customHeight="1">
      <c r="A49" s="1283"/>
      <c r="B49" s="1285"/>
      <c r="C49" s="951"/>
      <c r="D49" s="161" t="s">
        <v>115</v>
      </c>
      <c r="E49" s="431">
        <v>25</v>
      </c>
      <c r="F49" s="396">
        <f>directivos_encu!E25</f>
        <v>2</v>
      </c>
      <c r="G49" s="396">
        <f>directivos_encu!F25</f>
        <v>0</v>
      </c>
      <c r="H49" s="396">
        <f>directivos_encu!G25</f>
        <v>0</v>
      </c>
      <c r="I49" s="396">
        <f>directivos_encu!H25</f>
        <v>0</v>
      </c>
      <c r="J49" s="396">
        <f>directivos_encu!I25</f>
        <v>0</v>
      </c>
      <c r="K49" s="638">
        <f t="shared" si="0"/>
        <v>5</v>
      </c>
      <c r="L49" s="899"/>
      <c r="M49" s="901"/>
    </row>
    <row r="50" spans="1:13" ht="48.95" customHeight="1">
      <c r="A50" s="1283"/>
      <c r="B50" s="947">
        <v>12</v>
      </c>
      <c r="C50" s="965" t="s">
        <v>116</v>
      </c>
      <c r="D50" s="184" t="s">
        <v>117</v>
      </c>
      <c r="E50" s="430">
        <v>26</v>
      </c>
      <c r="F50" s="396">
        <f>directivos_encu!E26</f>
        <v>2</v>
      </c>
      <c r="G50" s="396">
        <f>directivos_encu!F26</f>
        <v>0</v>
      </c>
      <c r="H50" s="396">
        <f>directivos_encu!G26</f>
        <v>0</v>
      </c>
      <c r="I50" s="396">
        <f>directivos_encu!H26</f>
        <v>0</v>
      </c>
      <c r="J50" s="396">
        <f>directivos_encu!I26</f>
        <v>0</v>
      </c>
      <c r="K50" s="638">
        <f t="shared" si="0"/>
        <v>5</v>
      </c>
      <c r="L50" s="898">
        <f>AVERAGE(K50:K51)</f>
        <v>5</v>
      </c>
      <c r="M50" s="901"/>
    </row>
    <row r="51" spans="1:13" ht="45" customHeight="1">
      <c r="A51" s="1283"/>
      <c r="B51" s="1285"/>
      <c r="C51" s="951"/>
      <c r="D51" s="161" t="s">
        <v>118</v>
      </c>
      <c r="E51" s="431">
        <v>27</v>
      </c>
      <c r="F51" s="396">
        <f>directivos_encu!E27</f>
        <v>2</v>
      </c>
      <c r="G51" s="396">
        <f>directivos_encu!F27</f>
        <v>0</v>
      </c>
      <c r="H51" s="396">
        <f>directivos_encu!G27</f>
        <v>0</v>
      </c>
      <c r="I51" s="396">
        <f>directivos_encu!H27</f>
        <v>0</v>
      </c>
      <c r="J51" s="396">
        <f>directivos_encu!I27</f>
        <v>0</v>
      </c>
      <c r="K51" s="638">
        <f t="shared" si="0"/>
        <v>5</v>
      </c>
      <c r="L51" s="899"/>
      <c r="M51" s="901"/>
    </row>
    <row r="52" spans="1:13" ht="51.75" customHeight="1">
      <c r="A52" s="1283"/>
      <c r="B52" s="155">
        <v>13</v>
      </c>
      <c r="C52" s="156" t="s">
        <v>119</v>
      </c>
      <c r="D52" s="187" t="s">
        <v>120</v>
      </c>
      <c r="E52" s="461">
        <v>28</v>
      </c>
      <c r="F52" s="396">
        <f>directivos_encu!E28</f>
        <v>1</v>
      </c>
      <c r="G52" s="396">
        <f>directivos_encu!F28</f>
        <v>1</v>
      </c>
      <c r="H52" s="396">
        <f>directivos_encu!G28</f>
        <v>0</v>
      </c>
      <c r="I52" s="396">
        <f>directivos_encu!H28</f>
        <v>0</v>
      </c>
      <c r="J52" s="396">
        <f>directivos_encu!I28</f>
        <v>0</v>
      </c>
      <c r="K52" s="638">
        <f t="shared" si="0"/>
        <v>4.5</v>
      </c>
      <c r="L52" s="639">
        <f>AVERAGE(K52)</f>
        <v>4.5</v>
      </c>
      <c r="M52" s="901"/>
    </row>
    <row r="53" spans="1:13" ht="34.5" customHeight="1">
      <c r="A53" s="1283"/>
      <c r="B53" s="155">
        <v>14</v>
      </c>
      <c r="C53" s="158" t="s">
        <v>121</v>
      </c>
      <c r="D53" s="187" t="s">
        <v>122</v>
      </c>
      <c r="E53" s="460">
        <v>29</v>
      </c>
      <c r="F53" s="396">
        <f>directivos_encu!E29</f>
        <v>1</v>
      </c>
      <c r="G53" s="396">
        <f>directivos_encu!F29</f>
        <v>1</v>
      </c>
      <c r="H53" s="396">
        <f>directivos_encu!G29</f>
        <v>0</v>
      </c>
      <c r="I53" s="396">
        <f>directivos_encu!H29</f>
        <v>0</v>
      </c>
      <c r="J53" s="396">
        <f>directivos_encu!I29</f>
        <v>0</v>
      </c>
      <c r="K53" s="638">
        <f t="shared" si="0"/>
        <v>4.5</v>
      </c>
      <c r="L53" s="639">
        <f>AVERAGE(K53)</f>
        <v>4.5</v>
      </c>
      <c r="M53" s="901"/>
    </row>
    <row r="54" spans="1:13" ht="54.95" customHeight="1">
      <c r="A54" s="1283"/>
      <c r="B54" s="947">
        <v>15</v>
      </c>
      <c r="C54" s="965" t="s">
        <v>123</v>
      </c>
      <c r="D54" s="188" t="s">
        <v>124</v>
      </c>
      <c r="E54" s="430">
        <v>30</v>
      </c>
      <c r="F54" s="396">
        <f>directivos_encu!E30</f>
        <v>2</v>
      </c>
      <c r="G54" s="396">
        <f>directivos_encu!F30</f>
        <v>0</v>
      </c>
      <c r="H54" s="396">
        <f>directivos_encu!G30</f>
        <v>0</v>
      </c>
      <c r="I54" s="396">
        <f>directivos_encu!H30</f>
        <v>0</v>
      </c>
      <c r="J54" s="396">
        <f>directivos_encu!I30</f>
        <v>0</v>
      </c>
      <c r="K54" s="638">
        <f t="shared" si="0"/>
        <v>5</v>
      </c>
      <c r="L54" s="898">
        <f>AVERAGE(K54:K55)</f>
        <v>5</v>
      </c>
      <c r="M54" s="901"/>
    </row>
    <row r="55" spans="1:13" ht="69" customHeight="1">
      <c r="A55" s="1283"/>
      <c r="B55" s="967"/>
      <c r="C55" s="966"/>
      <c r="D55" s="161" t="s">
        <v>125</v>
      </c>
      <c r="E55" s="431">
        <v>31</v>
      </c>
      <c r="F55" s="396">
        <f>directivos_encu!E31</f>
        <v>2</v>
      </c>
      <c r="G55" s="396">
        <f>directivos_encu!F31</f>
        <v>0</v>
      </c>
      <c r="H55" s="396">
        <f>directivos_encu!G31</f>
        <v>0</v>
      </c>
      <c r="I55" s="396">
        <f>directivos_encu!H31</f>
        <v>0</v>
      </c>
      <c r="J55" s="396">
        <f>directivos_encu!I31</f>
        <v>0</v>
      </c>
      <c r="K55" s="638">
        <f t="shared" si="0"/>
        <v>5</v>
      </c>
      <c r="L55" s="899"/>
      <c r="M55" s="902"/>
    </row>
    <row r="56" spans="1:13" ht="42" customHeight="1">
      <c r="A56" s="981" t="s">
        <v>42</v>
      </c>
      <c r="B56" s="275">
        <v>16</v>
      </c>
      <c r="C56" s="253" t="s">
        <v>43</v>
      </c>
      <c r="D56" s="458" t="s">
        <v>44</v>
      </c>
      <c r="E56" s="459">
        <v>32</v>
      </c>
      <c r="F56" s="396">
        <f>directivos_encu!E32</f>
        <v>1</v>
      </c>
      <c r="G56" s="396">
        <f>directivos_encu!F32</f>
        <v>0</v>
      </c>
      <c r="H56" s="396">
        <f>directivos_encu!G32</f>
        <v>1</v>
      </c>
      <c r="I56" s="396">
        <f>directivos_encu!H32</f>
        <v>0</v>
      </c>
      <c r="J56" s="396">
        <f>directivos_encu!I32</f>
        <v>0</v>
      </c>
      <c r="K56" s="638">
        <f t="shared" si="0"/>
        <v>4</v>
      </c>
      <c r="L56" s="639">
        <f>AVERAGE(K56)</f>
        <v>4</v>
      </c>
      <c r="M56" s="926">
        <f>AVERAGE(L56:L58)</f>
        <v>4.125</v>
      </c>
    </row>
    <row r="57" spans="1:13" ht="45" customHeight="1">
      <c r="A57" s="1277"/>
      <c r="B57" s="982">
        <v>17</v>
      </c>
      <c r="C57" s="864" t="s">
        <v>46</v>
      </c>
      <c r="D57" s="456" t="s">
        <v>48</v>
      </c>
      <c r="E57" s="457">
        <v>33</v>
      </c>
      <c r="F57" s="396">
        <f>directivos_encu!E33</f>
        <v>1</v>
      </c>
      <c r="G57" s="396">
        <f>directivos_encu!F33</f>
        <v>0</v>
      </c>
      <c r="H57" s="396">
        <f>directivos_encu!G33</f>
        <v>1</v>
      </c>
      <c r="I57" s="396">
        <f>directivos_encu!H33</f>
        <v>0</v>
      </c>
      <c r="J57" s="396">
        <f>directivos_encu!I33</f>
        <v>0</v>
      </c>
      <c r="K57" s="638">
        <f t="shared" si="0"/>
        <v>4</v>
      </c>
      <c r="L57" s="898">
        <f>AVERAGE(K57:K58)</f>
        <v>4.25</v>
      </c>
      <c r="M57" s="927"/>
    </row>
    <row r="58" spans="1:13" ht="53.1" customHeight="1">
      <c r="A58" s="1278"/>
      <c r="B58" s="1286"/>
      <c r="C58" s="978"/>
      <c r="D58" s="454" t="s">
        <v>47</v>
      </c>
      <c r="E58" s="455">
        <v>34</v>
      </c>
      <c r="F58" s="396">
        <f>directivos_encu!E34</f>
        <v>1</v>
      </c>
      <c r="G58" s="396">
        <f>directivos_encu!F34</f>
        <v>1</v>
      </c>
      <c r="H58" s="396">
        <f>directivos_encu!G34</f>
        <v>0</v>
      </c>
      <c r="I58" s="396">
        <f>directivos_encu!H34</f>
        <v>0</v>
      </c>
      <c r="J58" s="396">
        <f>directivos_encu!I34</f>
        <v>0</v>
      </c>
      <c r="K58" s="638">
        <f t="shared" si="0"/>
        <v>4.5</v>
      </c>
      <c r="L58" s="908"/>
      <c r="M58" s="928"/>
    </row>
    <row r="59" spans="1:13" ht="53.1" customHeight="1">
      <c r="A59" s="917" t="s">
        <v>126</v>
      </c>
      <c r="B59" s="917">
        <v>18</v>
      </c>
      <c r="C59" s="917" t="s">
        <v>127</v>
      </c>
      <c r="D59" s="410" t="s">
        <v>128</v>
      </c>
      <c r="E59" s="448">
        <v>35</v>
      </c>
      <c r="F59" s="396">
        <f>directivos_encu!E35</f>
        <v>2</v>
      </c>
      <c r="G59" s="396">
        <f>directivos_encu!F35</f>
        <v>0</v>
      </c>
      <c r="H59" s="396">
        <f>directivos_encu!G35</f>
        <v>0</v>
      </c>
      <c r="I59" s="396">
        <f>directivos_encu!H35</f>
        <v>0</v>
      </c>
      <c r="J59" s="396">
        <f>directivos_encu!I35</f>
        <v>0</v>
      </c>
      <c r="K59" s="638">
        <f t="shared" si="0"/>
        <v>5</v>
      </c>
      <c r="L59" s="898">
        <f>AVERAGE(K59:K64)</f>
        <v>4.75</v>
      </c>
      <c r="M59" s="900">
        <f>AVERAGE(L59:L81)</f>
        <v>4.7870370370370363</v>
      </c>
    </row>
    <row r="60" spans="1:13" ht="53.1" customHeight="1">
      <c r="A60" s="919"/>
      <c r="B60" s="919"/>
      <c r="C60" s="919"/>
      <c r="D60" s="166" t="s">
        <v>129</v>
      </c>
      <c r="E60" s="164">
        <v>36</v>
      </c>
      <c r="F60" s="396">
        <f>directivos_encu!E36</f>
        <v>1</v>
      </c>
      <c r="G60" s="396">
        <f>directivos_encu!F36</f>
        <v>1</v>
      </c>
      <c r="H60" s="396">
        <f>directivos_encu!G36</f>
        <v>0</v>
      </c>
      <c r="I60" s="396">
        <f>directivos_encu!H36</f>
        <v>0</v>
      </c>
      <c r="J60" s="396">
        <f>directivos_encu!I36</f>
        <v>0</v>
      </c>
      <c r="K60" s="638">
        <f t="shared" si="0"/>
        <v>4.5</v>
      </c>
      <c r="L60" s="906"/>
      <c r="M60" s="901"/>
    </row>
    <row r="61" spans="1:13" ht="53.1" customHeight="1">
      <c r="A61" s="919"/>
      <c r="B61" s="919"/>
      <c r="C61" s="919"/>
      <c r="D61" s="165" t="s">
        <v>130</v>
      </c>
      <c r="E61" s="164">
        <v>37</v>
      </c>
      <c r="F61" s="396">
        <f>directivos_encu!E37</f>
        <v>1</v>
      </c>
      <c r="G61" s="396">
        <f>directivos_encu!F37</f>
        <v>1</v>
      </c>
      <c r="H61" s="396">
        <f>directivos_encu!G37</f>
        <v>0</v>
      </c>
      <c r="I61" s="396">
        <f>directivos_encu!H37</f>
        <v>0</v>
      </c>
      <c r="J61" s="396">
        <f>directivos_encu!I37</f>
        <v>0</v>
      </c>
      <c r="K61" s="638">
        <f t="shared" si="0"/>
        <v>4.5</v>
      </c>
      <c r="L61" s="906"/>
      <c r="M61" s="901"/>
    </row>
    <row r="62" spans="1:13" ht="53.1" customHeight="1">
      <c r="A62" s="919"/>
      <c r="B62" s="919"/>
      <c r="C62" s="919"/>
      <c r="D62" s="165" t="s">
        <v>131</v>
      </c>
      <c r="E62" s="164">
        <v>38</v>
      </c>
      <c r="F62" s="396">
        <f>directivos_encu!E38</f>
        <v>2</v>
      </c>
      <c r="G62" s="396">
        <f>directivos_encu!F38</f>
        <v>0</v>
      </c>
      <c r="H62" s="396">
        <f>directivos_encu!G38</f>
        <v>0</v>
      </c>
      <c r="I62" s="396">
        <f>directivos_encu!H38</f>
        <v>0</v>
      </c>
      <c r="J62" s="396">
        <f>directivos_encu!I38</f>
        <v>0</v>
      </c>
      <c r="K62" s="638">
        <f t="shared" si="0"/>
        <v>5</v>
      </c>
      <c r="L62" s="906"/>
      <c r="M62" s="901"/>
    </row>
    <row r="63" spans="1:13" ht="59.1" customHeight="1">
      <c r="A63" s="919"/>
      <c r="B63" s="919"/>
      <c r="C63" s="919"/>
      <c r="D63" s="165" t="s">
        <v>132</v>
      </c>
      <c r="E63" s="163">
        <v>39</v>
      </c>
      <c r="F63" s="396">
        <f>directivos_encu!E39</f>
        <v>1</v>
      </c>
      <c r="G63" s="396">
        <f>directivos_encu!F39</f>
        <v>1</v>
      </c>
      <c r="H63" s="396">
        <f>directivos_encu!G39</f>
        <v>0</v>
      </c>
      <c r="I63" s="396">
        <f>directivos_encu!H39</f>
        <v>0</v>
      </c>
      <c r="J63" s="396">
        <f>directivos_encu!I39</f>
        <v>0</v>
      </c>
      <c r="K63" s="638">
        <f t="shared" si="0"/>
        <v>4.5</v>
      </c>
      <c r="L63" s="906"/>
      <c r="M63" s="901"/>
    </row>
    <row r="64" spans="1:13" ht="53.1" customHeight="1">
      <c r="A64" s="919"/>
      <c r="B64" s="919"/>
      <c r="C64" s="918"/>
      <c r="D64" s="443" t="s">
        <v>133</v>
      </c>
      <c r="E64" s="444">
        <v>40</v>
      </c>
      <c r="F64" s="396">
        <f>directivos_encu!E40</f>
        <v>2</v>
      </c>
      <c r="G64" s="396">
        <f>directivos_encu!F40</f>
        <v>0</v>
      </c>
      <c r="H64" s="396">
        <f>directivos_encu!G40</f>
        <v>0</v>
      </c>
      <c r="I64" s="396">
        <f>directivos_encu!H40</f>
        <v>0</v>
      </c>
      <c r="J64" s="396">
        <f>directivos_encu!I40</f>
        <v>0</v>
      </c>
      <c r="K64" s="638">
        <f t="shared" si="0"/>
        <v>5</v>
      </c>
      <c r="L64" s="899"/>
      <c r="M64" s="901"/>
    </row>
    <row r="65" spans="1:13" ht="53.1" customHeight="1">
      <c r="A65" s="919"/>
      <c r="B65" s="920">
        <v>19</v>
      </c>
      <c r="C65" s="956" t="s">
        <v>134</v>
      </c>
      <c r="D65" s="262" t="s">
        <v>135</v>
      </c>
      <c r="E65" s="448">
        <v>41</v>
      </c>
      <c r="F65" s="396">
        <f>directivos_encu!E41</f>
        <v>1</v>
      </c>
      <c r="G65" s="396">
        <f>directivos_encu!F41</f>
        <v>1</v>
      </c>
      <c r="H65" s="396">
        <f>directivos_encu!G41</f>
        <v>0</v>
      </c>
      <c r="I65" s="396">
        <f>directivos_encu!H41</f>
        <v>0</v>
      </c>
      <c r="J65" s="396">
        <f>directivos_encu!I41</f>
        <v>0</v>
      </c>
      <c r="K65" s="638">
        <f t="shared" si="0"/>
        <v>4.5</v>
      </c>
      <c r="L65" s="898">
        <f>AVERAGE(K65:K67)</f>
        <v>4.833333333333333</v>
      </c>
      <c r="M65" s="901"/>
    </row>
    <row r="66" spans="1:13" ht="53.1" customHeight="1">
      <c r="A66" s="919"/>
      <c r="B66" s="921"/>
      <c r="C66" s="957"/>
      <c r="D66" s="98" t="s">
        <v>136</v>
      </c>
      <c r="E66" s="163">
        <v>42</v>
      </c>
      <c r="F66" s="396">
        <f>directivos_encu!E42</f>
        <v>2</v>
      </c>
      <c r="G66" s="396">
        <f>directivos_encu!F42</f>
        <v>0</v>
      </c>
      <c r="H66" s="396">
        <f>directivos_encu!G42</f>
        <v>0</v>
      </c>
      <c r="I66" s="396">
        <f>directivos_encu!H42</f>
        <v>0</v>
      </c>
      <c r="J66" s="396">
        <f>directivos_encu!I42</f>
        <v>0</v>
      </c>
      <c r="K66" s="638">
        <f t="shared" si="0"/>
        <v>5</v>
      </c>
      <c r="L66" s="906"/>
      <c r="M66" s="901"/>
    </row>
    <row r="67" spans="1:13" ht="53.1" customHeight="1">
      <c r="A67" s="919"/>
      <c r="B67" s="922"/>
      <c r="C67" s="958"/>
      <c r="D67" s="412" t="s">
        <v>137</v>
      </c>
      <c r="E67" s="444">
        <v>43</v>
      </c>
      <c r="F67" s="396">
        <f>directivos_encu!E43</f>
        <v>2</v>
      </c>
      <c r="G67" s="396">
        <f>directivos_encu!F43</f>
        <v>0</v>
      </c>
      <c r="H67" s="396">
        <f>directivos_encu!G43</f>
        <v>0</v>
      </c>
      <c r="I67" s="396">
        <f>directivos_encu!H43</f>
        <v>0</v>
      </c>
      <c r="J67" s="396">
        <f>directivos_encu!I43</f>
        <v>0</v>
      </c>
      <c r="K67" s="638">
        <f t="shared" si="0"/>
        <v>5</v>
      </c>
      <c r="L67" s="899"/>
      <c r="M67" s="901"/>
    </row>
    <row r="68" spans="1:13" ht="53.1" customHeight="1">
      <c r="A68" s="919"/>
      <c r="B68" s="242">
        <v>20</v>
      </c>
      <c r="C68" s="445" t="s">
        <v>138</v>
      </c>
      <c r="D68" s="417" t="s">
        <v>139</v>
      </c>
      <c r="E68" s="446">
        <v>44</v>
      </c>
      <c r="F68" s="396">
        <f>directivos_encu!E44</f>
        <v>2</v>
      </c>
      <c r="G68" s="396">
        <f>directivos_encu!F44</f>
        <v>0</v>
      </c>
      <c r="H68" s="396">
        <f>directivos_encu!G44</f>
        <v>0</v>
      </c>
      <c r="I68" s="396">
        <f>directivos_encu!H44</f>
        <v>0</v>
      </c>
      <c r="J68" s="396">
        <f>directivos_encu!I44</f>
        <v>0</v>
      </c>
      <c r="K68" s="638">
        <f t="shared" si="0"/>
        <v>5</v>
      </c>
      <c r="L68" s="639">
        <f>AVERAGE(K68)</f>
        <v>5</v>
      </c>
      <c r="M68" s="901"/>
    </row>
    <row r="69" spans="1:13" ht="53.1" customHeight="1">
      <c r="A69" s="919"/>
      <c r="B69" s="917">
        <v>21</v>
      </c>
      <c r="C69" s="917" t="s">
        <v>140</v>
      </c>
      <c r="D69" s="262" t="s">
        <v>141</v>
      </c>
      <c r="E69" s="441">
        <v>45</v>
      </c>
      <c r="F69" s="396">
        <f>directivos_encu!E45</f>
        <v>2</v>
      </c>
      <c r="G69" s="396">
        <f>directivos_encu!F45</f>
        <v>0</v>
      </c>
      <c r="H69" s="396">
        <f>directivos_encu!G45</f>
        <v>0</v>
      </c>
      <c r="I69" s="396">
        <f>directivos_encu!H45</f>
        <v>0</v>
      </c>
      <c r="J69" s="396">
        <f>directivos_encu!I45</f>
        <v>0</v>
      </c>
      <c r="K69" s="638">
        <f t="shared" si="0"/>
        <v>5</v>
      </c>
      <c r="L69" s="898">
        <f>AVERAGE(K69:K71)</f>
        <v>5</v>
      </c>
      <c r="M69" s="901"/>
    </row>
    <row r="70" spans="1:13" ht="53.1" customHeight="1">
      <c r="A70" s="919"/>
      <c r="B70" s="919"/>
      <c r="C70" s="919"/>
      <c r="D70" s="98" t="s">
        <v>142</v>
      </c>
      <c r="E70" s="164">
        <v>46</v>
      </c>
      <c r="F70" s="396">
        <f>directivos_encu!E46</f>
        <v>2</v>
      </c>
      <c r="G70" s="396">
        <f>directivos_encu!F46</f>
        <v>0</v>
      </c>
      <c r="H70" s="396">
        <f>directivos_encu!G46</f>
        <v>0</v>
      </c>
      <c r="I70" s="396">
        <f>directivos_encu!H46</f>
        <v>0</v>
      </c>
      <c r="J70" s="396">
        <f>directivos_encu!I46</f>
        <v>0</v>
      </c>
      <c r="K70" s="638">
        <f t="shared" si="0"/>
        <v>5</v>
      </c>
      <c r="L70" s="906"/>
      <c r="M70" s="901"/>
    </row>
    <row r="71" spans="1:13" ht="53.1" customHeight="1">
      <c r="A71" s="919"/>
      <c r="B71" s="918"/>
      <c r="C71" s="918"/>
      <c r="D71" s="450" t="s">
        <v>143</v>
      </c>
      <c r="E71" s="444">
        <v>47</v>
      </c>
      <c r="F71" s="396">
        <f>directivos_encu!E47</f>
        <v>2</v>
      </c>
      <c r="G71" s="396">
        <f>directivos_encu!F47</f>
        <v>0</v>
      </c>
      <c r="H71" s="396">
        <f>directivos_encu!G47</f>
        <v>0</v>
      </c>
      <c r="I71" s="396">
        <f>directivos_encu!H47</f>
        <v>0</v>
      </c>
      <c r="J71" s="396">
        <f>directivos_encu!I47</f>
        <v>0</v>
      </c>
      <c r="K71" s="638">
        <f t="shared" si="0"/>
        <v>5</v>
      </c>
      <c r="L71" s="899"/>
      <c r="M71" s="901"/>
    </row>
    <row r="72" spans="1:13" ht="54.95" customHeight="1">
      <c r="A72" s="919"/>
      <c r="B72" s="917">
        <v>22</v>
      </c>
      <c r="C72" s="917" t="s">
        <v>144</v>
      </c>
      <c r="D72" s="262" t="s">
        <v>145</v>
      </c>
      <c r="E72" s="448">
        <v>48</v>
      </c>
      <c r="F72" s="396">
        <f>directivos_encu!E48</f>
        <v>2</v>
      </c>
      <c r="G72" s="396">
        <f>directivos_encu!F48</f>
        <v>0</v>
      </c>
      <c r="H72" s="396">
        <f>directivos_encu!G48</f>
        <v>0</v>
      </c>
      <c r="I72" s="396">
        <f>directivos_encu!H48</f>
        <v>0</v>
      </c>
      <c r="J72" s="396">
        <f>directivos_encu!I48</f>
        <v>0</v>
      </c>
      <c r="K72" s="638">
        <f t="shared" si="0"/>
        <v>5</v>
      </c>
      <c r="L72" s="898">
        <f>AVERAGE(K72:K74)</f>
        <v>5</v>
      </c>
      <c r="M72" s="901"/>
    </row>
    <row r="73" spans="1:13" ht="63.95" customHeight="1">
      <c r="A73" s="919"/>
      <c r="B73" s="919"/>
      <c r="C73" s="919"/>
      <c r="D73" s="165" t="s">
        <v>146</v>
      </c>
      <c r="E73" s="163">
        <v>49</v>
      </c>
      <c r="F73" s="396">
        <f>directivos_encu!E49</f>
        <v>2</v>
      </c>
      <c r="G73" s="396">
        <f>directivos_encu!F49</f>
        <v>0</v>
      </c>
      <c r="H73" s="396">
        <f>directivos_encu!G49</f>
        <v>0</v>
      </c>
      <c r="I73" s="396">
        <f>directivos_encu!H49</f>
        <v>0</v>
      </c>
      <c r="J73" s="396">
        <f>directivos_encu!I49</f>
        <v>0</v>
      </c>
      <c r="K73" s="638">
        <f t="shared" si="0"/>
        <v>5</v>
      </c>
      <c r="L73" s="906"/>
      <c r="M73" s="901"/>
    </row>
    <row r="74" spans="1:13" ht="53.1" customHeight="1">
      <c r="A74" s="919"/>
      <c r="B74" s="918"/>
      <c r="C74" s="918"/>
      <c r="D74" s="263" t="s">
        <v>147</v>
      </c>
      <c r="E74" s="449">
        <v>50</v>
      </c>
      <c r="F74" s="396">
        <f>directivos_encu!E50</f>
        <v>2</v>
      </c>
      <c r="G74" s="396">
        <f>directivos_encu!F50</f>
        <v>0</v>
      </c>
      <c r="H74" s="396">
        <f>directivos_encu!G50</f>
        <v>0</v>
      </c>
      <c r="I74" s="396">
        <f>directivos_encu!H50</f>
        <v>0</v>
      </c>
      <c r="J74" s="396">
        <f>directivos_encu!I50</f>
        <v>0</v>
      </c>
      <c r="K74" s="638">
        <f t="shared" si="0"/>
        <v>5</v>
      </c>
      <c r="L74" s="899"/>
      <c r="M74" s="901"/>
    </row>
    <row r="75" spans="1:13" ht="33.950000000000003" customHeight="1">
      <c r="A75" s="919"/>
      <c r="B75" s="917">
        <v>23</v>
      </c>
      <c r="C75" s="917" t="s">
        <v>148</v>
      </c>
      <c r="D75" s="168" t="s">
        <v>149</v>
      </c>
      <c r="E75" s="447">
        <v>51</v>
      </c>
      <c r="F75" s="396">
        <f>directivos_encu!E51</f>
        <v>1</v>
      </c>
      <c r="G75" s="396">
        <f>directivos_encu!F51</f>
        <v>1</v>
      </c>
      <c r="H75" s="396">
        <f>directivos_encu!G51</f>
        <v>0</v>
      </c>
      <c r="I75" s="396">
        <f>directivos_encu!H51</f>
        <v>0</v>
      </c>
      <c r="J75" s="396">
        <f>directivos_encu!I51</f>
        <v>0</v>
      </c>
      <c r="K75" s="638">
        <f t="shared" si="0"/>
        <v>4.5</v>
      </c>
      <c r="L75" s="898">
        <f>AVERAGE(K75:K76)</f>
        <v>4.5</v>
      </c>
      <c r="M75" s="901"/>
    </row>
    <row r="76" spans="1:13" ht="72">
      <c r="A76" s="919"/>
      <c r="B76" s="918"/>
      <c r="C76" s="918"/>
      <c r="D76" s="443" t="s">
        <v>150</v>
      </c>
      <c r="E76" s="444">
        <v>52</v>
      </c>
      <c r="F76" s="396">
        <f>directivos_encu!E52</f>
        <v>1</v>
      </c>
      <c r="G76" s="396">
        <f>directivos_encu!F52</f>
        <v>1</v>
      </c>
      <c r="H76" s="396">
        <f>directivos_encu!G52</f>
        <v>0</v>
      </c>
      <c r="I76" s="396">
        <f>directivos_encu!H52</f>
        <v>0</v>
      </c>
      <c r="J76" s="396">
        <f>directivos_encu!I52</f>
        <v>0</v>
      </c>
      <c r="K76" s="638">
        <f t="shared" si="0"/>
        <v>4.5</v>
      </c>
      <c r="L76" s="899"/>
      <c r="M76" s="901"/>
    </row>
    <row r="77" spans="1:13" ht="53.1" customHeight="1">
      <c r="A77" s="919"/>
      <c r="B77" s="242">
        <v>24</v>
      </c>
      <c r="C77" s="445" t="s">
        <v>151</v>
      </c>
      <c r="D77" s="417" t="s">
        <v>152</v>
      </c>
      <c r="E77" s="446">
        <v>53</v>
      </c>
      <c r="F77" s="396">
        <f>directivos_encu!E53</f>
        <v>2</v>
      </c>
      <c r="G77" s="396">
        <f>directivos_encu!F53</f>
        <v>0</v>
      </c>
      <c r="H77" s="396">
        <f>directivos_encu!G53</f>
        <v>0</v>
      </c>
      <c r="I77" s="396">
        <f>directivos_encu!H53</f>
        <v>0</v>
      </c>
      <c r="J77" s="396">
        <f>directivos_encu!I53</f>
        <v>0</v>
      </c>
      <c r="K77" s="638">
        <f t="shared" si="0"/>
        <v>5</v>
      </c>
      <c r="L77" s="639">
        <f>AVERAGE(K77)</f>
        <v>5</v>
      </c>
      <c r="M77" s="901"/>
    </row>
    <row r="78" spans="1:13" ht="53.1" customHeight="1">
      <c r="A78" s="919"/>
      <c r="B78" s="917">
        <v>25</v>
      </c>
      <c r="C78" s="917" t="s">
        <v>153</v>
      </c>
      <c r="D78" s="410" t="s">
        <v>154</v>
      </c>
      <c r="E78" s="441">
        <v>54</v>
      </c>
      <c r="F78" s="396">
        <f>directivos_encu!E54</f>
        <v>1</v>
      </c>
      <c r="G78" s="396">
        <f>directivos_encu!F54</f>
        <v>1</v>
      </c>
      <c r="H78" s="396">
        <f>directivos_encu!G54</f>
        <v>0</v>
      </c>
      <c r="I78" s="396">
        <f>directivos_encu!H54</f>
        <v>0</v>
      </c>
      <c r="J78" s="396">
        <f>directivos_encu!I54</f>
        <v>0</v>
      </c>
      <c r="K78" s="638">
        <f t="shared" si="0"/>
        <v>4.5</v>
      </c>
      <c r="L78" s="898">
        <f>AVERAGE(K78:K79)</f>
        <v>4.5</v>
      </c>
      <c r="M78" s="901"/>
    </row>
    <row r="79" spans="1:13" ht="53.1" customHeight="1">
      <c r="A79" s="919"/>
      <c r="B79" s="918"/>
      <c r="C79" s="918"/>
      <c r="D79" s="443" t="s">
        <v>155</v>
      </c>
      <c r="E79" s="444">
        <v>55</v>
      </c>
      <c r="F79" s="396">
        <f>directivos_encu!E55</f>
        <v>1</v>
      </c>
      <c r="G79" s="396">
        <f>directivos_encu!F55</f>
        <v>1</v>
      </c>
      <c r="H79" s="396">
        <f>directivos_encu!G55</f>
        <v>0</v>
      </c>
      <c r="I79" s="396">
        <f>directivos_encu!H55</f>
        <v>0</v>
      </c>
      <c r="J79" s="396">
        <f>directivos_encu!I55</f>
        <v>0</v>
      </c>
      <c r="K79" s="638">
        <f t="shared" si="0"/>
        <v>4.5</v>
      </c>
      <c r="L79" s="899"/>
      <c r="M79" s="901"/>
    </row>
    <row r="80" spans="1:13" ht="53.1" customHeight="1">
      <c r="A80" s="919"/>
      <c r="B80" s="952">
        <v>26</v>
      </c>
      <c r="C80" s="952" t="s">
        <v>71</v>
      </c>
      <c r="D80" s="262" t="s">
        <v>156</v>
      </c>
      <c r="E80" s="441">
        <v>56</v>
      </c>
      <c r="F80" s="396">
        <f>directivos_encu!E56</f>
        <v>1</v>
      </c>
      <c r="G80" s="396">
        <f>directivos_encu!F56</f>
        <v>0</v>
      </c>
      <c r="H80" s="396">
        <f>directivos_encu!G56</f>
        <v>1</v>
      </c>
      <c r="I80" s="396">
        <f>directivos_encu!H56</f>
        <v>0</v>
      </c>
      <c r="J80" s="396">
        <f>directivos_encu!I56</f>
        <v>0</v>
      </c>
      <c r="K80" s="638">
        <f t="shared" si="0"/>
        <v>4</v>
      </c>
      <c r="L80" s="898">
        <f>AVERAGE(K80:K81)</f>
        <v>4.5</v>
      </c>
      <c r="M80" s="901"/>
    </row>
    <row r="81" spans="1:13" ht="57" customHeight="1">
      <c r="A81" s="918"/>
      <c r="B81" s="953"/>
      <c r="C81" s="953"/>
      <c r="D81" s="442" t="s">
        <v>73</v>
      </c>
      <c r="E81" s="167">
        <v>57</v>
      </c>
      <c r="F81" s="396">
        <f>directivos_encu!E57</f>
        <v>2</v>
      </c>
      <c r="G81" s="396">
        <f>directivos_encu!F57</f>
        <v>0</v>
      </c>
      <c r="H81" s="396">
        <f>directivos_encu!G57</f>
        <v>0</v>
      </c>
      <c r="I81" s="396">
        <f>directivos_encu!H57</f>
        <v>0</v>
      </c>
      <c r="J81" s="396">
        <f>directivos_encu!I57</f>
        <v>0</v>
      </c>
      <c r="K81" s="638">
        <f t="shared" si="0"/>
        <v>5</v>
      </c>
      <c r="L81" s="899"/>
      <c r="M81" s="902"/>
    </row>
    <row r="82" spans="1:13" ht="36" customHeight="1">
      <c r="A82" s="972" t="s">
        <v>157</v>
      </c>
      <c r="B82" s="975">
        <v>27</v>
      </c>
      <c r="C82" s="984" t="s">
        <v>158</v>
      </c>
      <c r="D82" s="439" t="s">
        <v>159</v>
      </c>
      <c r="E82" s="62">
        <v>58</v>
      </c>
      <c r="F82" s="396">
        <f>directivos_encu!E58</f>
        <v>1</v>
      </c>
      <c r="G82" s="396">
        <f>directivos_encu!F58</f>
        <v>1</v>
      </c>
      <c r="H82" s="396">
        <f>directivos_encu!G58</f>
        <v>0</v>
      </c>
      <c r="I82" s="396">
        <f>directivos_encu!H58</f>
        <v>0</v>
      </c>
      <c r="J82" s="396">
        <f>directivos_encu!I58</f>
        <v>0</v>
      </c>
      <c r="K82" s="638">
        <f t="shared" si="0"/>
        <v>4.5</v>
      </c>
      <c r="L82" s="898">
        <f>AVERAGE(K82:K84)</f>
        <v>4.5</v>
      </c>
      <c r="M82" s="903">
        <f>AVERAGE(L82:L87)</f>
        <v>4.75</v>
      </c>
    </row>
    <row r="83" spans="1:13" ht="48" customHeight="1">
      <c r="A83" s="972"/>
      <c r="B83" s="976"/>
      <c r="C83" s="985"/>
      <c r="D83" s="440" t="s">
        <v>160</v>
      </c>
      <c r="E83" s="63">
        <v>59</v>
      </c>
      <c r="F83" s="396">
        <f>directivos_encu!E59</f>
        <v>1</v>
      </c>
      <c r="G83" s="396">
        <f>directivos_encu!F59</f>
        <v>1</v>
      </c>
      <c r="H83" s="396">
        <f>directivos_encu!G59</f>
        <v>0</v>
      </c>
      <c r="I83" s="396">
        <f>directivos_encu!H59</f>
        <v>0</v>
      </c>
      <c r="J83" s="396">
        <f>directivos_encu!I59</f>
        <v>0</v>
      </c>
      <c r="K83" s="638">
        <f t="shared" si="0"/>
        <v>4.5</v>
      </c>
      <c r="L83" s="906"/>
      <c r="M83" s="904"/>
    </row>
    <row r="84" spans="1:13" ht="45.95" customHeight="1" thickBot="1">
      <c r="A84" s="972"/>
      <c r="B84" s="977"/>
      <c r="C84" s="986"/>
      <c r="D84" s="190" t="s">
        <v>161</v>
      </c>
      <c r="E84" s="453">
        <v>60</v>
      </c>
      <c r="F84" s="396">
        <f>directivos_encu!E60</f>
        <v>1</v>
      </c>
      <c r="G84" s="396">
        <f>directivos_encu!F60</f>
        <v>1</v>
      </c>
      <c r="H84" s="396">
        <f>directivos_encu!G60</f>
        <v>0</v>
      </c>
      <c r="I84" s="396">
        <f>directivos_encu!H60</f>
        <v>0</v>
      </c>
      <c r="J84" s="396">
        <f>directivos_encu!I60</f>
        <v>0</v>
      </c>
      <c r="K84" s="638">
        <f t="shared" si="0"/>
        <v>4.5</v>
      </c>
      <c r="L84" s="899"/>
      <c r="M84" s="904"/>
    </row>
    <row r="85" spans="1:13" ht="60.95" customHeight="1">
      <c r="A85" s="973"/>
      <c r="B85" s="437">
        <v>28</v>
      </c>
      <c r="C85" s="87" t="s">
        <v>162</v>
      </c>
      <c r="D85" s="438" t="s">
        <v>163</v>
      </c>
      <c r="E85" s="408">
        <v>61</v>
      </c>
      <c r="F85" s="396">
        <f>directivos_encu!E61</f>
        <v>2</v>
      </c>
      <c r="G85" s="396">
        <f>directivos_encu!F61</f>
        <v>0</v>
      </c>
      <c r="H85" s="396">
        <f>directivos_encu!G61</f>
        <v>0</v>
      </c>
      <c r="I85" s="396">
        <f>directivos_encu!H61</f>
        <v>0</v>
      </c>
      <c r="J85" s="396">
        <f>directivos_encu!I61</f>
        <v>0</v>
      </c>
      <c r="K85" s="638">
        <f t="shared" si="0"/>
        <v>5</v>
      </c>
      <c r="L85" s="639">
        <f>AVERAGE(K85)</f>
        <v>5</v>
      </c>
      <c r="M85" s="904"/>
    </row>
    <row r="86" spans="1:13" ht="57" customHeight="1">
      <c r="A86" s="973"/>
      <c r="B86" s="437">
        <v>29</v>
      </c>
      <c r="C86" s="87" t="s">
        <v>164</v>
      </c>
      <c r="D86" s="436" t="s">
        <v>165</v>
      </c>
      <c r="E86" s="406">
        <v>62</v>
      </c>
      <c r="F86" s="396">
        <f>directivos_encu!E62</f>
        <v>1</v>
      </c>
      <c r="G86" s="396">
        <f>directivos_encu!F62</f>
        <v>1</v>
      </c>
      <c r="H86" s="396">
        <f>directivos_encu!G62</f>
        <v>0</v>
      </c>
      <c r="I86" s="396">
        <f>directivos_encu!H62</f>
        <v>0</v>
      </c>
      <c r="J86" s="396">
        <f>directivos_encu!I62</f>
        <v>0</v>
      </c>
      <c r="K86" s="638">
        <f t="shared" si="0"/>
        <v>4.5</v>
      </c>
      <c r="L86" s="639">
        <f t="shared" ref="L86:L87" si="2">AVERAGE(K86)</f>
        <v>4.5</v>
      </c>
      <c r="M86" s="904"/>
    </row>
    <row r="87" spans="1:13" ht="43.5" customHeight="1">
      <c r="A87" s="974"/>
      <c r="B87" s="435">
        <v>30</v>
      </c>
      <c r="C87" s="87" t="s">
        <v>166</v>
      </c>
      <c r="D87" s="436" t="s">
        <v>167</v>
      </c>
      <c r="E87" s="406">
        <v>63</v>
      </c>
      <c r="F87" s="396">
        <f>directivos_encu!E63</f>
        <v>2</v>
      </c>
      <c r="G87" s="396">
        <f>directivos_encu!F63</f>
        <v>0</v>
      </c>
      <c r="H87" s="396">
        <f>directivos_encu!G63</f>
        <v>0</v>
      </c>
      <c r="I87" s="396">
        <f>directivos_encu!H63</f>
        <v>0</v>
      </c>
      <c r="J87" s="396">
        <f>directivos_encu!I63</f>
        <v>0</v>
      </c>
      <c r="K87" s="638">
        <f t="shared" si="0"/>
        <v>5</v>
      </c>
      <c r="L87" s="639">
        <f t="shared" si="2"/>
        <v>5</v>
      </c>
      <c r="M87" s="905"/>
    </row>
    <row r="88" spans="1:13" ht="62.1" customHeight="1">
      <c r="A88" s="971" t="s">
        <v>168</v>
      </c>
      <c r="B88" s="869">
        <v>31</v>
      </c>
      <c r="C88" s="964" t="s">
        <v>75</v>
      </c>
      <c r="D88" s="189" t="s">
        <v>76</v>
      </c>
      <c r="E88" s="78">
        <v>64</v>
      </c>
      <c r="F88" s="396">
        <f>directivos_encu!E64</f>
        <v>2</v>
      </c>
      <c r="G88" s="396">
        <f>directivos_encu!F64</f>
        <v>0</v>
      </c>
      <c r="H88" s="396">
        <f>directivos_encu!G64</f>
        <v>0</v>
      </c>
      <c r="I88" s="396">
        <f>directivos_encu!H64</f>
        <v>0</v>
      </c>
      <c r="J88" s="396">
        <f>directivos_encu!I64</f>
        <v>0</v>
      </c>
      <c r="K88" s="638">
        <f t="shared" si="0"/>
        <v>5</v>
      </c>
      <c r="L88" s="898">
        <f>AVERAGE(K88:K89)</f>
        <v>5</v>
      </c>
      <c r="M88" s="900">
        <f>AVERAGE(L88:L91)</f>
        <v>5</v>
      </c>
    </row>
    <row r="89" spans="1:13" ht="48.95" customHeight="1">
      <c r="A89" s="1287"/>
      <c r="B89" s="1288"/>
      <c r="C89" s="983"/>
      <c r="D89" s="173" t="s">
        <v>169</v>
      </c>
      <c r="E89" s="60">
        <v>65</v>
      </c>
      <c r="F89" s="396">
        <f>directivos_encu!E65</f>
        <v>2</v>
      </c>
      <c r="G89" s="396">
        <f>directivos_encu!F65</f>
        <v>0</v>
      </c>
      <c r="H89" s="396">
        <f>directivos_encu!G65</f>
        <v>0</v>
      </c>
      <c r="I89" s="396">
        <f>directivos_encu!H65</f>
        <v>0</v>
      </c>
      <c r="J89" s="396">
        <f>directivos_encu!I65</f>
        <v>0</v>
      </c>
      <c r="K89" s="638">
        <f t="shared" si="0"/>
        <v>5</v>
      </c>
      <c r="L89" s="899"/>
      <c r="M89" s="901"/>
    </row>
    <row r="90" spans="1:13" ht="49.5" customHeight="1">
      <c r="A90" s="1287"/>
      <c r="B90" s="92">
        <v>32</v>
      </c>
      <c r="C90" s="110" t="s">
        <v>170</v>
      </c>
      <c r="D90" s="398" t="s">
        <v>171</v>
      </c>
      <c r="E90" s="59">
        <v>66</v>
      </c>
      <c r="F90" s="396">
        <f>directivos_encu!E66</f>
        <v>2</v>
      </c>
      <c r="G90" s="396">
        <f>directivos_encu!F66</f>
        <v>0</v>
      </c>
      <c r="H90" s="396">
        <f>directivos_encu!G66</f>
        <v>0</v>
      </c>
      <c r="I90" s="396">
        <f>directivos_encu!H66</f>
        <v>0</v>
      </c>
      <c r="J90" s="396">
        <f>directivos_encu!I66</f>
        <v>0</v>
      </c>
      <c r="K90" s="638">
        <f t="shared" si="0"/>
        <v>5</v>
      </c>
      <c r="L90" s="639">
        <f>AVERAGE(K90)</f>
        <v>5</v>
      </c>
      <c r="M90" s="901"/>
    </row>
    <row r="91" spans="1:13" ht="45.75" customHeight="1">
      <c r="A91" s="1289"/>
      <c r="B91" s="91">
        <v>33</v>
      </c>
      <c r="C91" s="70" t="s">
        <v>172</v>
      </c>
      <c r="D91" s="398" t="s">
        <v>173</v>
      </c>
      <c r="E91" s="79">
        <v>67</v>
      </c>
      <c r="F91" s="396">
        <f>directivos_encu!E67</f>
        <v>2</v>
      </c>
      <c r="G91" s="396">
        <f>directivos_encu!F67</f>
        <v>0</v>
      </c>
      <c r="H91" s="396">
        <f>directivos_encu!G67</f>
        <v>0</v>
      </c>
      <c r="I91" s="396">
        <f>directivos_encu!H67</f>
        <v>0</v>
      </c>
      <c r="J91" s="396">
        <f>directivos_encu!I67</f>
        <v>0</v>
      </c>
      <c r="K91" s="638">
        <f t="shared" ref="K91:K120" si="3">(F91*5+G91*4+H91*3+I91*2+J91*1)/SUM(F91:J91)</f>
        <v>5</v>
      </c>
      <c r="L91" s="639">
        <f>AVERAGE(K91)</f>
        <v>5</v>
      </c>
      <c r="M91" s="902"/>
    </row>
    <row r="92" spans="1:13" ht="54.95" customHeight="1">
      <c r="A92" s="968" t="s">
        <v>174</v>
      </c>
      <c r="B92" s="969">
        <v>34</v>
      </c>
      <c r="C92" s="979" t="s">
        <v>175</v>
      </c>
      <c r="D92" s="399" t="s">
        <v>176</v>
      </c>
      <c r="E92" s="434">
        <v>68</v>
      </c>
      <c r="F92" s="396">
        <f>directivos_encu!E68</f>
        <v>1</v>
      </c>
      <c r="G92" s="396">
        <f>directivos_encu!F68</f>
        <v>1</v>
      </c>
      <c r="H92" s="396">
        <f>directivos_encu!G68</f>
        <v>0</v>
      </c>
      <c r="I92" s="396">
        <f>directivos_encu!H68</f>
        <v>0</v>
      </c>
      <c r="J92" s="396">
        <f>directivos_encu!I68</f>
        <v>0</v>
      </c>
      <c r="K92" s="638">
        <f t="shared" si="3"/>
        <v>4.5</v>
      </c>
      <c r="L92" s="898">
        <f>AVERAGE(K92:K93)</f>
        <v>4.75</v>
      </c>
      <c r="M92" s="903">
        <f>AVERAGE(L92:L95)</f>
        <v>4.75</v>
      </c>
    </row>
    <row r="93" spans="1:13" ht="50.1" customHeight="1">
      <c r="A93" s="1290"/>
      <c r="B93" s="1291"/>
      <c r="C93" s="980"/>
      <c r="D93" s="400" t="s">
        <v>177</v>
      </c>
      <c r="E93" s="405">
        <v>69</v>
      </c>
      <c r="F93" s="396">
        <f>directivos_encu!E69</f>
        <v>2</v>
      </c>
      <c r="G93" s="396">
        <f>directivos_encu!F69</f>
        <v>0</v>
      </c>
      <c r="H93" s="396">
        <f>directivos_encu!G69</f>
        <v>0</v>
      </c>
      <c r="I93" s="396">
        <f>directivos_encu!H69</f>
        <v>0</v>
      </c>
      <c r="J93" s="396">
        <f>directivos_encu!I69</f>
        <v>0</v>
      </c>
      <c r="K93" s="638">
        <f t="shared" si="3"/>
        <v>5</v>
      </c>
      <c r="L93" s="899"/>
      <c r="M93" s="904"/>
    </row>
    <row r="94" spans="1:13" ht="42.75" customHeight="1">
      <c r="A94" s="1290"/>
      <c r="B94" s="970">
        <v>35</v>
      </c>
      <c r="C94" s="959" t="s">
        <v>178</v>
      </c>
      <c r="D94" s="401" t="s">
        <v>179</v>
      </c>
      <c r="E94" s="405">
        <v>70</v>
      </c>
      <c r="F94" s="396">
        <f>directivos_encu!E70</f>
        <v>2</v>
      </c>
      <c r="G94" s="396">
        <f>directivos_encu!F70</f>
        <v>0</v>
      </c>
      <c r="H94" s="396">
        <f>directivos_encu!G70</f>
        <v>0</v>
      </c>
      <c r="I94" s="396">
        <f>directivos_encu!H70</f>
        <v>0</v>
      </c>
      <c r="J94" s="396">
        <f>directivos_encu!I70</f>
        <v>0</v>
      </c>
      <c r="K94" s="638">
        <f t="shared" si="3"/>
        <v>5</v>
      </c>
      <c r="L94" s="898">
        <f>AVERAGE(K94:K95)</f>
        <v>4.75</v>
      </c>
      <c r="M94" s="904"/>
    </row>
    <row r="95" spans="1:13" ht="38.1" customHeight="1">
      <c r="A95" s="1290"/>
      <c r="B95" s="1290"/>
      <c r="C95" s="960"/>
      <c r="D95" s="428" t="s">
        <v>180</v>
      </c>
      <c r="E95" s="433">
        <v>71</v>
      </c>
      <c r="F95" s="396">
        <f>directivos_encu!E71</f>
        <v>1</v>
      </c>
      <c r="G95" s="396">
        <f>directivos_encu!F71</f>
        <v>1</v>
      </c>
      <c r="H95" s="396">
        <f>directivos_encu!G71</f>
        <v>0</v>
      </c>
      <c r="I95" s="396">
        <f>directivos_encu!H71</f>
        <v>0</v>
      </c>
      <c r="J95" s="396">
        <f>directivos_encu!I71</f>
        <v>0</v>
      </c>
      <c r="K95" s="638">
        <f t="shared" si="3"/>
        <v>4.5</v>
      </c>
      <c r="L95" s="899"/>
      <c r="M95" s="905"/>
    </row>
    <row r="96" spans="1:13" ht="35.25" customHeight="1">
      <c r="A96" s="998" t="s">
        <v>181</v>
      </c>
      <c r="B96" s="991">
        <v>36</v>
      </c>
      <c r="C96" s="994" t="s">
        <v>182</v>
      </c>
      <c r="D96" s="376" t="s">
        <v>183</v>
      </c>
      <c r="E96" s="62">
        <v>72</v>
      </c>
      <c r="F96" s="396">
        <f>directivos_encu!E72</f>
        <v>1</v>
      </c>
      <c r="G96" s="396">
        <f>directivos_encu!F72</f>
        <v>1</v>
      </c>
      <c r="H96" s="396">
        <f>directivos_encu!G72</f>
        <v>0</v>
      </c>
      <c r="I96" s="396">
        <f>directivos_encu!H72</f>
        <v>0</v>
      </c>
      <c r="J96" s="396">
        <f>directivos_encu!I72</f>
        <v>0</v>
      </c>
      <c r="K96" s="638">
        <f t="shared" si="3"/>
        <v>4.5</v>
      </c>
      <c r="L96" s="898">
        <f>AVERAGE(K96:K98)</f>
        <v>4.5</v>
      </c>
      <c r="M96" s="900">
        <f>AVERAGE(L96:L101)</f>
        <v>4.5833333333333339</v>
      </c>
    </row>
    <row r="97" spans="1:13" ht="35.25" customHeight="1">
      <c r="A97" s="943"/>
      <c r="B97" s="992"/>
      <c r="C97" s="995"/>
      <c r="D97" s="199" t="s">
        <v>184</v>
      </c>
      <c r="E97" s="63">
        <v>73</v>
      </c>
      <c r="F97" s="396">
        <f>directivos_encu!E73</f>
        <v>1</v>
      </c>
      <c r="G97" s="396">
        <f>directivos_encu!F73</f>
        <v>1</v>
      </c>
      <c r="H97" s="396">
        <f>directivos_encu!G73</f>
        <v>0</v>
      </c>
      <c r="I97" s="396">
        <f>directivos_encu!H73</f>
        <v>0</v>
      </c>
      <c r="J97" s="396">
        <f>directivos_encu!I73</f>
        <v>0</v>
      </c>
      <c r="K97" s="638">
        <f t="shared" si="3"/>
        <v>4.5</v>
      </c>
      <c r="L97" s="906"/>
      <c r="M97" s="901"/>
    </row>
    <row r="98" spans="1:13" ht="35.1" customHeight="1">
      <c r="A98" s="1283"/>
      <c r="B98" s="1285"/>
      <c r="C98" s="996"/>
      <c r="D98" s="200" t="s">
        <v>185</v>
      </c>
      <c r="E98" s="84">
        <v>74</v>
      </c>
      <c r="F98" s="396">
        <f>directivos_encu!E74</f>
        <v>1</v>
      </c>
      <c r="G98" s="396">
        <f>directivos_encu!F74</f>
        <v>1</v>
      </c>
      <c r="H98" s="396">
        <f>directivos_encu!G74</f>
        <v>0</v>
      </c>
      <c r="I98" s="396">
        <f>directivos_encu!H74</f>
        <v>0</v>
      </c>
      <c r="J98" s="396">
        <f>directivos_encu!I74</f>
        <v>0</v>
      </c>
      <c r="K98" s="638">
        <f t="shared" si="3"/>
        <v>4.5</v>
      </c>
      <c r="L98" s="899"/>
      <c r="M98" s="901"/>
    </row>
    <row r="99" spans="1:13" ht="35.25" customHeight="1">
      <c r="A99" s="1283"/>
      <c r="B99" s="993">
        <v>37</v>
      </c>
      <c r="C99" s="993" t="s">
        <v>186</v>
      </c>
      <c r="D99" s="429"/>
      <c r="E99" s="83">
        <v>75</v>
      </c>
      <c r="F99" s="396">
        <f>directivos_encu!E75</f>
        <v>1</v>
      </c>
      <c r="G99" s="396">
        <f>directivos_encu!F75</f>
        <v>1</v>
      </c>
      <c r="H99" s="396">
        <f>directivos_encu!G75</f>
        <v>0</v>
      </c>
      <c r="I99" s="396">
        <f>directivos_encu!H75</f>
        <v>0</v>
      </c>
      <c r="J99" s="396">
        <f>directivos_encu!I75</f>
        <v>0</v>
      </c>
      <c r="K99" s="638">
        <f t="shared" si="3"/>
        <v>4.5</v>
      </c>
      <c r="L99" s="898">
        <f>AVERAGE(K99:K101)</f>
        <v>4.666666666666667</v>
      </c>
      <c r="M99" s="901"/>
    </row>
    <row r="100" spans="1:13" ht="36.950000000000003" customHeight="1">
      <c r="A100" s="1283"/>
      <c r="B100" s="1283"/>
      <c r="C100" s="997"/>
      <c r="D100" s="402"/>
      <c r="E100" s="63">
        <v>76</v>
      </c>
      <c r="F100" s="396">
        <f>directivos_encu!E76</f>
        <v>1</v>
      </c>
      <c r="G100" s="396">
        <f>directivos_encu!F76</f>
        <v>1</v>
      </c>
      <c r="H100" s="396">
        <f>directivos_encu!G76</f>
        <v>0</v>
      </c>
      <c r="I100" s="396">
        <f>directivos_encu!H76</f>
        <v>0</v>
      </c>
      <c r="J100" s="396">
        <f>directivos_encu!I76</f>
        <v>0</v>
      </c>
      <c r="K100" s="638">
        <f t="shared" si="3"/>
        <v>4.5</v>
      </c>
      <c r="L100" s="906"/>
      <c r="M100" s="901"/>
    </row>
    <row r="101" spans="1:13" ht="39" customHeight="1">
      <c r="A101" s="1292"/>
      <c r="B101" s="1283"/>
      <c r="C101" s="997"/>
      <c r="D101" s="403"/>
      <c r="E101" s="84">
        <v>77</v>
      </c>
      <c r="F101" s="396">
        <f>directivos_encu!E77</f>
        <v>2</v>
      </c>
      <c r="G101" s="396">
        <f>directivos_encu!F77</f>
        <v>0</v>
      </c>
      <c r="H101" s="396">
        <f>directivos_encu!G77</f>
        <v>0</v>
      </c>
      <c r="I101" s="396">
        <f>directivos_encu!H77</f>
        <v>0</v>
      </c>
      <c r="J101" s="396">
        <f>directivos_encu!I77</f>
        <v>0</v>
      </c>
      <c r="K101" s="638">
        <f t="shared" si="3"/>
        <v>5</v>
      </c>
      <c r="L101" s="899"/>
      <c r="M101" s="902"/>
    </row>
    <row r="102" spans="1:13" ht="71.099999999999994" customHeight="1">
      <c r="A102" s="869" t="s">
        <v>187</v>
      </c>
      <c r="B102" s="1008">
        <v>38</v>
      </c>
      <c r="C102" s="954" t="s">
        <v>188</v>
      </c>
      <c r="D102" s="426" t="s">
        <v>189</v>
      </c>
      <c r="E102" s="128">
        <v>78</v>
      </c>
      <c r="F102" s="396">
        <f>directivos_encu!E78</f>
        <v>2</v>
      </c>
      <c r="G102" s="396">
        <f>directivos_encu!F78</f>
        <v>0</v>
      </c>
      <c r="H102" s="396">
        <f>directivos_encu!G78</f>
        <v>0</v>
      </c>
      <c r="I102" s="396">
        <f>directivos_encu!H78</f>
        <v>0</v>
      </c>
      <c r="J102" s="396">
        <f>directivos_encu!I78</f>
        <v>0</v>
      </c>
      <c r="K102" s="638">
        <f t="shared" si="3"/>
        <v>5</v>
      </c>
      <c r="L102" s="898">
        <f>AVERAGE(K102:K103)</f>
        <v>4.75</v>
      </c>
      <c r="M102" s="903">
        <f>AVERAGE(L102:L107)</f>
        <v>4.75</v>
      </c>
    </row>
    <row r="103" spans="1:13" ht="51" customHeight="1">
      <c r="A103" s="869"/>
      <c r="B103" s="1009"/>
      <c r="C103" s="955"/>
      <c r="D103" s="198" t="s">
        <v>190</v>
      </c>
      <c r="E103" s="427">
        <v>79</v>
      </c>
      <c r="F103" s="396">
        <f>directivos_encu!E79</f>
        <v>1</v>
      </c>
      <c r="G103" s="396">
        <f>directivos_encu!F79</f>
        <v>1</v>
      </c>
      <c r="H103" s="396">
        <f>directivos_encu!G79</f>
        <v>0</v>
      </c>
      <c r="I103" s="396">
        <f>directivos_encu!H79</f>
        <v>0</v>
      </c>
      <c r="J103" s="396">
        <f>directivos_encu!I79</f>
        <v>0</v>
      </c>
      <c r="K103" s="638">
        <f t="shared" si="3"/>
        <v>4.5</v>
      </c>
      <c r="L103" s="899"/>
      <c r="M103" s="904"/>
    </row>
    <row r="104" spans="1:13" ht="30.95" customHeight="1">
      <c r="A104" s="869"/>
      <c r="B104" s="868">
        <v>39</v>
      </c>
      <c r="C104" s="954" t="s">
        <v>191</v>
      </c>
      <c r="D104" s="147" t="s">
        <v>192</v>
      </c>
      <c r="E104" s="425">
        <v>80</v>
      </c>
      <c r="F104" s="396">
        <f>directivos_encu!E80</f>
        <v>1</v>
      </c>
      <c r="G104" s="396">
        <f>directivos_encu!F80</f>
        <v>1</v>
      </c>
      <c r="H104" s="396">
        <f>directivos_encu!G80</f>
        <v>0</v>
      </c>
      <c r="I104" s="396">
        <f>directivos_encu!H80</f>
        <v>0</v>
      </c>
      <c r="J104" s="396">
        <f>directivos_encu!I80</f>
        <v>0</v>
      </c>
      <c r="K104" s="638">
        <f t="shared" si="3"/>
        <v>4.5</v>
      </c>
      <c r="L104" s="898">
        <f>AVERAGE(K104:K105)</f>
        <v>4.5</v>
      </c>
      <c r="M104" s="904"/>
    </row>
    <row r="105" spans="1:13" ht="53.1" customHeight="1">
      <c r="A105" s="869"/>
      <c r="B105" s="870"/>
      <c r="C105" s="955"/>
      <c r="D105" s="197" t="s">
        <v>193</v>
      </c>
      <c r="E105" s="201">
        <v>81</v>
      </c>
      <c r="F105" s="396">
        <f>directivos_encu!E81</f>
        <v>1</v>
      </c>
      <c r="G105" s="396">
        <f>directivos_encu!F81</f>
        <v>1</v>
      </c>
      <c r="H105" s="396">
        <f>directivos_encu!G81</f>
        <v>0</v>
      </c>
      <c r="I105" s="396">
        <f>directivos_encu!H81</f>
        <v>0</v>
      </c>
      <c r="J105" s="396">
        <f>directivos_encu!I81</f>
        <v>0</v>
      </c>
      <c r="K105" s="638">
        <f t="shared" si="3"/>
        <v>4.5</v>
      </c>
      <c r="L105" s="899"/>
      <c r="M105" s="904"/>
    </row>
    <row r="106" spans="1:13" ht="48" customHeight="1">
      <c r="A106" s="869"/>
      <c r="B106" s="868">
        <v>40</v>
      </c>
      <c r="C106" s="1002" t="s">
        <v>194</v>
      </c>
      <c r="D106" s="424" t="s">
        <v>195</v>
      </c>
      <c r="E106" s="76">
        <v>82</v>
      </c>
      <c r="F106" s="396">
        <f>directivos_encu!E82</f>
        <v>2</v>
      </c>
      <c r="G106" s="396">
        <f>directivos_encu!F82</f>
        <v>0</v>
      </c>
      <c r="H106" s="396">
        <f>directivos_encu!G82</f>
        <v>0</v>
      </c>
      <c r="I106" s="396">
        <f>directivos_encu!H82</f>
        <v>0</v>
      </c>
      <c r="J106" s="396">
        <f>directivos_encu!I82</f>
        <v>0</v>
      </c>
      <c r="K106" s="638">
        <f t="shared" si="3"/>
        <v>5</v>
      </c>
      <c r="L106" s="898">
        <f>AVERAGE(K106:K107)</f>
        <v>5</v>
      </c>
      <c r="M106" s="904"/>
    </row>
    <row r="107" spans="1:13" ht="45" customHeight="1">
      <c r="A107" s="870"/>
      <c r="B107" s="870"/>
      <c r="C107" s="1003"/>
      <c r="D107" s="171" t="s">
        <v>196</v>
      </c>
      <c r="E107" s="61">
        <v>83</v>
      </c>
      <c r="F107" s="396">
        <f>directivos_encu!E83</f>
        <v>2</v>
      </c>
      <c r="G107" s="396">
        <f>directivos_encu!F83</f>
        <v>0</v>
      </c>
      <c r="H107" s="396">
        <f>directivos_encu!G83</f>
        <v>0</v>
      </c>
      <c r="I107" s="396">
        <f>directivos_encu!H83</f>
        <v>0</v>
      </c>
      <c r="J107" s="396">
        <f>directivos_encu!I83</f>
        <v>0</v>
      </c>
      <c r="K107" s="638">
        <f t="shared" si="3"/>
        <v>5</v>
      </c>
      <c r="L107" s="899"/>
      <c r="M107" s="905"/>
    </row>
    <row r="108" spans="1:13" ht="45.95" customHeight="1">
      <c r="A108" s="935" t="s">
        <v>197</v>
      </c>
      <c r="B108" s="74">
        <v>41</v>
      </c>
      <c r="C108" s="74" t="s">
        <v>198</v>
      </c>
      <c r="D108" s="417" t="s">
        <v>199</v>
      </c>
      <c r="E108" s="423">
        <v>84</v>
      </c>
      <c r="F108" s="396">
        <f>directivos_encu!E84</f>
        <v>2</v>
      </c>
      <c r="G108" s="396">
        <f>directivos_encu!F84</f>
        <v>0</v>
      </c>
      <c r="H108" s="396">
        <f>directivos_encu!G84</f>
        <v>0</v>
      </c>
      <c r="I108" s="396">
        <f>directivos_encu!H84</f>
        <v>0</v>
      </c>
      <c r="J108" s="396">
        <f>directivos_encu!I84</f>
        <v>0</v>
      </c>
      <c r="K108" s="638">
        <f t="shared" si="3"/>
        <v>5</v>
      </c>
      <c r="L108" s="639">
        <f>AVERAGE(K108)</f>
        <v>5</v>
      </c>
      <c r="M108" s="900">
        <f>AVERAGE(L108:L117)</f>
        <v>4.8888888888888884</v>
      </c>
    </row>
    <row r="109" spans="1:13" ht="36.950000000000003" customHeight="1">
      <c r="A109" s="936"/>
      <c r="B109" s="917">
        <v>42</v>
      </c>
      <c r="C109" s="937" t="s">
        <v>50</v>
      </c>
      <c r="D109" s="414" t="s">
        <v>200</v>
      </c>
      <c r="E109" s="415">
        <v>85</v>
      </c>
      <c r="F109" s="396">
        <f>directivos_encu!E85</f>
        <v>2</v>
      </c>
      <c r="G109" s="396">
        <f>directivos_encu!F85</f>
        <v>0</v>
      </c>
      <c r="H109" s="396">
        <f>directivos_encu!G85</f>
        <v>0</v>
      </c>
      <c r="I109" s="396">
        <f>directivos_encu!H85</f>
        <v>0</v>
      </c>
      <c r="J109" s="396">
        <f>directivos_encu!I85</f>
        <v>0</v>
      </c>
      <c r="K109" s="638">
        <f t="shared" si="3"/>
        <v>5</v>
      </c>
      <c r="L109" s="898">
        <f>AVERAGE(K109:K111)</f>
        <v>4.833333333333333</v>
      </c>
      <c r="M109" s="901"/>
    </row>
    <row r="110" spans="1:13" ht="50.1" customHeight="1">
      <c r="A110" s="936"/>
      <c r="B110" s="919"/>
      <c r="C110" s="938"/>
      <c r="D110" s="99" t="s">
        <v>201</v>
      </c>
      <c r="E110" s="125">
        <v>86</v>
      </c>
      <c r="F110" s="396">
        <f>directivos_encu!E86</f>
        <v>1</v>
      </c>
      <c r="G110" s="396">
        <f>directivos_encu!F86</f>
        <v>1</v>
      </c>
      <c r="H110" s="396">
        <f>directivos_encu!G86</f>
        <v>0</v>
      </c>
      <c r="I110" s="396">
        <f>directivos_encu!H86</f>
        <v>0</v>
      </c>
      <c r="J110" s="396">
        <f>directivos_encu!I86</f>
        <v>0</v>
      </c>
      <c r="K110" s="638">
        <f t="shared" si="3"/>
        <v>4.5</v>
      </c>
      <c r="L110" s="906"/>
      <c r="M110" s="901"/>
    </row>
    <row r="111" spans="1:13" ht="36" customHeight="1">
      <c r="A111" s="936"/>
      <c r="B111" s="918"/>
      <c r="C111" s="939"/>
      <c r="D111" s="416" t="s">
        <v>202</v>
      </c>
      <c r="E111" s="236">
        <v>87</v>
      </c>
      <c r="F111" s="396">
        <f>directivos_encu!E87</f>
        <v>2</v>
      </c>
      <c r="G111" s="396">
        <f>directivos_encu!F87</f>
        <v>0</v>
      </c>
      <c r="H111" s="396">
        <f>directivos_encu!G87</f>
        <v>0</v>
      </c>
      <c r="I111" s="396">
        <f>directivos_encu!H87</f>
        <v>0</v>
      </c>
      <c r="J111" s="396">
        <f>directivos_encu!I87</f>
        <v>0</v>
      </c>
      <c r="K111" s="638">
        <f t="shared" si="3"/>
        <v>5</v>
      </c>
      <c r="L111" s="899"/>
      <c r="M111" s="901"/>
    </row>
    <row r="112" spans="1:13" ht="54" customHeight="1">
      <c r="A112" s="936"/>
      <c r="B112" s="93">
        <v>43</v>
      </c>
      <c r="C112" s="74" t="s">
        <v>53</v>
      </c>
      <c r="D112" s="413" t="s">
        <v>203</v>
      </c>
      <c r="E112" s="409">
        <v>88</v>
      </c>
      <c r="F112" s="396">
        <f>directivos_encu!E88</f>
        <v>2</v>
      </c>
      <c r="G112" s="396">
        <f>directivos_encu!F88</f>
        <v>0</v>
      </c>
      <c r="H112" s="396">
        <f>directivos_encu!G88</f>
        <v>0</v>
      </c>
      <c r="I112" s="396">
        <f>directivos_encu!H88</f>
        <v>0</v>
      </c>
      <c r="J112" s="396">
        <f>directivos_encu!I88</f>
        <v>0</v>
      </c>
      <c r="K112" s="638">
        <f t="shared" si="3"/>
        <v>5</v>
      </c>
      <c r="L112" s="639">
        <f>AVERAGE(K112)</f>
        <v>5</v>
      </c>
      <c r="M112" s="901"/>
    </row>
    <row r="113" spans="1:13" ht="35.1" customHeight="1">
      <c r="A113" s="936"/>
      <c r="B113" s="999">
        <v>44</v>
      </c>
      <c r="C113" s="917" t="s">
        <v>204</v>
      </c>
      <c r="D113" s="410" t="s">
        <v>205</v>
      </c>
      <c r="E113" s="411">
        <v>89</v>
      </c>
      <c r="F113" s="396">
        <f>directivos_encu!E89</f>
        <v>1</v>
      </c>
      <c r="G113" s="396">
        <f>directivos_encu!F89</f>
        <v>1</v>
      </c>
      <c r="H113" s="396">
        <f>directivos_encu!G89</f>
        <v>0</v>
      </c>
      <c r="I113" s="396">
        <f>directivos_encu!H89</f>
        <v>0</v>
      </c>
      <c r="J113" s="396">
        <f>directivos_encu!I89</f>
        <v>0</v>
      </c>
      <c r="K113" s="638">
        <f t="shared" si="3"/>
        <v>4.5</v>
      </c>
      <c r="L113" s="898">
        <f>AVERAGE(K113:K114)</f>
        <v>4.75</v>
      </c>
      <c r="M113" s="901"/>
    </row>
    <row r="114" spans="1:13" ht="42.95" customHeight="1">
      <c r="A114" s="936"/>
      <c r="B114" s="1000"/>
      <c r="C114" s="918"/>
      <c r="D114" s="412" t="s">
        <v>206</v>
      </c>
      <c r="E114" s="236">
        <v>90</v>
      </c>
      <c r="F114" s="396">
        <f>directivos_encu!E90</f>
        <v>2</v>
      </c>
      <c r="G114" s="396">
        <f>directivos_encu!F90</f>
        <v>0</v>
      </c>
      <c r="H114" s="396">
        <f>directivos_encu!G90</f>
        <v>0</v>
      </c>
      <c r="I114" s="396">
        <f>directivos_encu!H90</f>
        <v>0</v>
      </c>
      <c r="J114" s="396">
        <f>directivos_encu!I90</f>
        <v>0</v>
      </c>
      <c r="K114" s="638">
        <f t="shared" si="3"/>
        <v>5</v>
      </c>
      <c r="L114" s="899"/>
      <c r="M114" s="901"/>
    </row>
    <row r="115" spans="1:13" ht="36" customHeight="1">
      <c r="A115" s="936"/>
      <c r="B115" s="999">
        <v>45</v>
      </c>
      <c r="C115" s="917" t="s">
        <v>207</v>
      </c>
      <c r="D115" s="410" t="s">
        <v>208</v>
      </c>
      <c r="E115" s="411">
        <v>91</v>
      </c>
      <c r="F115" s="396">
        <f>directivos_encu!E91</f>
        <v>1</v>
      </c>
      <c r="G115" s="396">
        <f>directivos_encu!F91</f>
        <v>1</v>
      </c>
      <c r="H115" s="396">
        <f>directivos_encu!G91</f>
        <v>0</v>
      </c>
      <c r="I115" s="396">
        <f>directivos_encu!H91</f>
        <v>0</v>
      </c>
      <c r="J115" s="396">
        <f>directivos_encu!I91</f>
        <v>0</v>
      </c>
      <c r="K115" s="638">
        <f t="shared" si="3"/>
        <v>4.5</v>
      </c>
      <c r="L115" s="898">
        <f>AVERAGE(K115:K116)</f>
        <v>4.75</v>
      </c>
      <c r="M115" s="901"/>
    </row>
    <row r="116" spans="1:13" ht="59.1" customHeight="1">
      <c r="A116" s="936"/>
      <c r="B116" s="1000"/>
      <c r="C116" s="918"/>
      <c r="D116" s="263" t="s">
        <v>209</v>
      </c>
      <c r="E116" s="236">
        <v>92</v>
      </c>
      <c r="F116" s="396">
        <f>directivos_encu!E92</f>
        <v>2</v>
      </c>
      <c r="G116" s="396">
        <f>directivos_encu!F92</f>
        <v>0</v>
      </c>
      <c r="H116" s="396">
        <f>directivos_encu!G92</f>
        <v>0</v>
      </c>
      <c r="I116" s="396">
        <f>directivos_encu!H92</f>
        <v>0</v>
      </c>
      <c r="J116" s="396">
        <f>directivos_encu!I92</f>
        <v>0</v>
      </c>
      <c r="K116" s="638">
        <f t="shared" si="3"/>
        <v>5</v>
      </c>
      <c r="L116" s="899"/>
      <c r="M116" s="901"/>
    </row>
    <row r="117" spans="1:13" ht="59.1" customHeight="1">
      <c r="A117" s="936"/>
      <c r="B117" s="93">
        <v>46</v>
      </c>
      <c r="C117" s="74" t="s">
        <v>210</v>
      </c>
      <c r="D117" s="203" t="s">
        <v>211</v>
      </c>
      <c r="E117" s="411">
        <v>93</v>
      </c>
      <c r="F117" s="396">
        <f>directivos_encu!E93</f>
        <v>2</v>
      </c>
      <c r="G117" s="396">
        <f>directivos_encu!F93</f>
        <v>0</v>
      </c>
      <c r="H117" s="396">
        <f>directivos_encu!G93</f>
        <v>0</v>
      </c>
      <c r="I117" s="396">
        <f>directivos_encu!H93</f>
        <v>0</v>
      </c>
      <c r="J117" s="396">
        <f>directivos_encu!I93</f>
        <v>0</v>
      </c>
      <c r="K117" s="638">
        <f t="shared" si="3"/>
        <v>5</v>
      </c>
      <c r="L117" s="639">
        <f>AVERAGE(K117)</f>
        <v>5</v>
      </c>
      <c r="M117" s="902"/>
    </row>
    <row r="118" spans="1:13" ht="44.25" customHeight="1">
      <c r="A118" s="991" t="s">
        <v>212</v>
      </c>
      <c r="B118" s="965">
        <v>47</v>
      </c>
      <c r="C118" s="1004" t="s">
        <v>213</v>
      </c>
      <c r="D118" s="222" t="s">
        <v>214</v>
      </c>
      <c r="E118" s="62">
        <v>94</v>
      </c>
      <c r="F118" s="396">
        <f>directivos_encu!E94</f>
        <v>1</v>
      </c>
      <c r="G118" s="396">
        <f>directivos_encu!F94</f>
        <v>1</v>
      </c>
      <c r="H118" s="396">
        <f>directivos_encu!G94</f>
        <v>0</v>
      </c>
      <c r="I118" s="396">
        <f>directivos_encu!H94</f>
        <v>0</v>
      </c>
      <c r="J118" s="396">
        <f>directivos_encu!I94</f>
        <v>0</v>
      </c>
      <c r="K118" s="638">
        <f t="shared" si="3"/>
        <v>4.5</v>
      </c>
      <c r="L118" s="898">
        <f>AVERAGE(K118:K119)</f>
        <v>4.5</v>
      </c>
      <c r="M118" s="903">
        <f>AVERAGE(L118:L120)</f>
        <v>4.5</v>
      </c>
    </row>
    <row r="119" spans="1:13" ht="51" customHeight="1">
      <c r="A119" s="1006"/>
      <c r="B119" s="1293"/>
      <c r="C119" s="1005"/>
      <c r="D119" s="422" t="s">
        <v>215</v>
      </c>
      <c r="E119" s="63">
        <v>95</v>
      </c>
      <c r="F119" s="396">
        <f>directivos_encu!E95</f>
        <v>1</v>
      </c>
      <c r="G119" s="396">
        <f>directivos_encu!F95</f>
        <v>1</v>
      </c>
      <c r="H119" s="396">
        <f>directivos_encu!G95</f>
        <v>0</v>
      </c>
      <c r="I119" s="396">
        <f>directivos_encu!H95</f>
        <v>0</v>
      </c>
      <c r="J119" s="396">
        <f>directivos_encu!I95</f>
        <v>0</v>
      </c>
      <c r="K119" s="638">
        <f t="shared" si="3"/>
        <v>4.5</v>
      </c>
      <c r="L119" s="899"/>
      <c r="M119" s="904"/>
    </row>
    <row r="120" spans="1:13" ht="63.95" customHeight="1">
      <c r="A120" s="1007"/>
      <c r="B120" s="407">
        <v>48</v>
      </c>
      <c r="C120" s="421" t="s">
        <v>216</v>
      </c>
      <c r="D120" s="224" t="s">
        <v>217</v>
      </c>
      <c r="E120" s="84">
        <v>96</v>
      </c>
      <c r="F120" s="396">
        <f>directivos_encu!E96</f>
        <v>1</v>
      </c>
      <c r="G120" s="396">
        <f>directivos_encu!F96</f>
        <v>1</v>
      </c>
      <c r="H120" s="396">
        <f>directivos_encu!G96</f>
        <v>0</v>
      </c>
      <c r="I120" s="396">
        <f>directivos_encu!H96</f>
        <v>0</v>
      </c>
      <c r="J120" s="396">
        <f>directivos_encu!I96</f>
        <v>0</v>
      </c>
      <c r="K120" s="638">
        <f t="shared" si="3"/>
        <v>4.5</v>
      </c>
      <c r="L120" s="639">
        <f>AVERAGE(K120)</f>
        <v>4.5</v>
      </c>
      <c r="M120" s="905"/>
    </row>
    <row r="121" spans="1:13" ht="15.75" customHeight="1">
      <c r="A121" s="30"/>
      <c r="C121" s="111"/>
    </row>
    <row r="122" spans="1:13" ht="15.75" customHeight="1">
      <c r="A122" s="31" t="s">
        <v>55</v>
      </c>
      <c r="C122" s="111"/>
    </row>
    <row r="123" spans="1:13" ht="15.75" customHeight="1">
      <c r="A123" s="30"/>
      <c r="C123" s="111"/>
    </row>
    <row r="124" spans="1:13" ht="15.75" customHeight="1">
      <c r="A124" s="279"/>
      <c r="B124" s="46"/>
      <c r="C124" s="291"/>
      <c r="D124" s="509"/>
      <c r="E124" s="510"/>
      <c r="F124" s="46"/>
    </row>
    <row r="125" spans="1:13" ht="15.75" customHeight="1">
      <c r="A125" s="279"/>
      <c r="B125" s="46"/>
      <c r="C125" s="291"/>
      <c r="D125" s="509"/>
      <c r="E125" s="510"/>
      <c r="F125" s="46"/>
    </row>
    <row r="126" spans="1:13" ht="15.75" customHeight="1">
      <c r="A126" s="279"/>
      <c r="B126" s="1001"/>
      <c r="C126" s="1001"/>
      <c r="D126" s="374"/>
      <c r="E126" s="281"/>
      <c r="F126" s="46"/>
    </row>
    <row r="127" spans="1:13" ht="15.75" customHeight="1">
      <c r="A127" s="279"/>
      <c r="B127" s="1001"/>
      <c r="C127" s="1001"/>
      <c r="D127" s="374"/>
      <c r="E127" s="281"/>
      <c r="F127" s="46"/>
    </row>
    <row r="128" spans="1:13" ht="15.75" customHeight="1">
      <c r="A128" s="279"/>
      <c r="B128" s="1001"/>
      <c r="C128" s="1001"/>
      <c r="D128" s="374"/>
      <c r="E128" s="281"/>
      <c r="F128" s="46"/>
    </row>
    <row r="129" spans="1:6" ht="45" customHeight="1">
      <c r="A129" s="279"/>
      <c r="B129" s="46"/>
      <c r="C129" s="291"/>
      <c r="D129" s="509"/>
      <c r="E129" s="510"/>
      <c r="F129" s="46"/>
    </row>
    <row r="130" spans="1:6" ht="39.950000000000003" customHeight="1">
      <c r="A130" s="279"/>
      <c r="B130" s="46"/>
      <c r="C130" s="291"/>
      <c r="D130" s="509"/>
      <c r="E130" s="510"/>
      <c r="F130" s="46"/>
    </row>
    <row r="131" spans="1:6" ht="27" customHeight="1">
      <c r="A131" s="987"/>
      <c r="B131" s="988"/>
      <c r="C131" s="989"/>
      <c r="D131" s="374"/>
      <c r="E131" s="511"/>
      <c r="F131" s="46"/>
    </row>
    <row r="132" spans="1:6" ht="47.1" customHeight="1">
      <c r="A132" s="1294"/>
      <c r="B132" s="1294"/>
      <c r="C132" s="990"/>
      <c r="D132" s="512"/>
      <c r="E132" s="511"/>
      <c r="F132" s="46"/>
    </row>
    <row r="133" spans="1:6" ht="45.95" customHeight="1">
      <c r="A133" s="1294"/>
      <c r="B133" s="1294"/>
      <c r="C133" s="990"/>
      <c r="D133" s="512"/>
      <c r="E133" s="511"/>
      <c r="F133" s="46"/>
    </row>
    <row r="134" spans="1:6" ht="15.75" customHeight="1">
      <c r="A134" s="1294"/>
      <c r="B134" s="513"/>
      <c r="C134" s="124"/>
      <c r="D134" s="374"/>
      <c r="E134" s="511"/>
      <c r="F134" s="46"/>
    </row>
    <row r="135" spans="1:6" ht="39" customHeight="1">
      <c r="A135" s="1294"/>
      <c r="B135" s="513"/>
      <c r="C135" s="124"/>
      <c r="D135" s="374"/>
      <c r="E135" s="281"/>
      <c r="F135" s="46"/>
    </row>
    <row r="136" spans="1:6" ht="15.75" customHeight="1">
      <c r="A136" s="1294"/>
      <c r="B136" s="988"/>
      <c r="C136" s="989"/>
      <c r="D136" s="374"/>
      <c r="E136" s="511"/>
      <c r="F136" s="46"/>
    </row>
    <row r="137" spans="1:6" ht="15.75" customHeight="1">
      <c r="A137" s="1294"/>
      <c r="B137" s="1294"/>
      <c r="C137" s="990"/>
      <c r="D137" s="374"/>
      <c r="E137" s="511"/>
      <c r="F137" s="46"/>
    </row>
    <row r="138" spans="1:6" ht="15.75" customHeight="1">
      <c r="A138" s="279"/>
      <c r="B138" s="46"/>
      <c r="C138" s="291"/>
      <c r="D138" s="509"/>
      <c r="E138" s="510"/>
      <c r="F138" s="46"/>
    </row>
    <row r="139" spans="1:6" ht="15.75" customHeight="1">
      <c r="A139" s="279"/>
      <c r="B139" s="46"/>
      <c r="C139" s="291"/>
      <c r="D139" s="509"/>
      <c r="E139" s="510"/>
      <c r="F139" s="46"/>
    </row>
    <row r="140" spans="1:6" ht="15.75" customHeight="1">
      <c r="A140" s="279"/>
      <c r="B140" s="46"/>
      <c r="C140" s="291"/>
      <c r="D140" s="509"/>
      <c r="E140" s="510"/>
      <c r="F140" s="46"/>
    </row>
    <row r="141" spans="1:6" ht="15.75" customHeight="1">
      <c r="A141" s="279"/>
      <c r="B141" s="46"/>
      <c r="C141" s="291"/>
      <c r="D141" s="509"/>
      <c r="E141" s="510"/>
      <c r="F141" s="46"/>
    </row>
    <row r="142" spans="1:6" ht="15.75" customHeight="1">
      <c r="A142" s="30"/>
      <c r="C142" s="111"/>
    </row>
    <row r="143" spans="1:6" ht="15.75" customHeight="1">
      <c r="A143" s="30"/>
      <c r="C143" s="111"/>
    </row>
    <row r="144" spans="1:6" ht="15.75" customHeight="1">
      <c r="A144" s="30"/>
      <c r="C144" s="111"/>
    </row>
    <row r="145" spans="1:3" ht="15.75" customHeight="1">
      <c r="A145" s="30"/>
      <c r="C145" s="111"/>
    </row>
    <row r="146" spans="1:3" ht="15.75" customHeight="1">
      <c r="A146" s="30"/>
      <c r="C146" s="111"/>
    </row>
    <row r="147" spans="1:3" ht="15.75" customHeight="1">
      <c r="A147" s="30"/>
      <c r="C147" s="111"/>
    </row>
    <row r="148" spans="1:3" ht="15.75" customHeight="1">
      <c r="A148" s="30"/>
      <c r="C148" s="111"/>
    </row>
    <row r="149" spans="1:3" ht="15.75" customHeight="1">
      <c r="A149" s="30"/>
      <c r="C149" s="111"/>
    </row>
    <row r="150" spans="1:3" ht="15.75" customHeight="1">
      <c r="A150" s="30"/>
      <c r="C150" s="111"/>
    </row>
    <row r="151" spans="1:3" ht="15.75" customHeight="1">
      <c r="A151" s="30"/>
      <c r="C151" s="111"/>
    </row>
    <row r="152" spans="1:3" ht="15.75" customHeight="1">
      <c r="A152" s="30"/>
      <c r="C152" s="111"/>
    </row>
    <row r="153" spans="1:3" ht="15.75" customHeight="1">
      <c r="A153" s="30"/>
      <c r="C153" s="111"/>
    </row>
    <row r="154" spans="1:3" ht="15.75" customHeight="1">
      <c r="A154" s="30"/>
      <c r="C154" s="111"/>
    </row>
    <row r="155" spans="1:3" ht="15.75" customHeight="1">
      <c r="A155" s="30"/>
      <c r="C155" s="111"/>
    </row>
    <row r="156" spans="1:3" ht="15.75" customHeight="1">
      <c r="A156" s="30"/>
      <c r="C156" s="111"/>
    </row>
    <row r="157" spans="1:3" ht="15.75" customHeight="1">
      <c r="A157" s="30"/>
      <c r="C157" s="111"/>
    </row>
    <row r="158" spans="1:3" ht="15.75" customHeight="1">
      <c r="A158" s="30"/>
      <c r="C158" s="111"/>
    </row>
    <row r="159" spans="1:3" ht="15.75" customHeight="1">
      <c r="A159" s="30"/>
      <c r="C159" s="111"/>
    </row>
    <row r="160" spans="1:3" ht="15.75" customHeight="1">
      <c r="A160" s="30"/>
      <c r="C160" s="111"/>
    </row>
    <row r="161" spans="1:3" ht="15.75" customHeight="1">
      <c r="A161" s="30"/>
      <c r="C161" s="111"/>
    </row>
    <row r="162" spans="1:3" ht="15.75" customHeight="1">
      <c r="A162" s="30"/>
      <c r="C162" s="111"/>
    </row>
    <row r="163" spans="1:3" ht="15.75" customHeight="1">
      <c r="A163" s="30"/>
      <c r="C163" s="111"/>
    </row>
    <row r="164" spans="1:3" ht="15.75" customHeight="1">
      <c r="A164" s="30"/>
      <c r="C164" s="111"/>
    </row>
    <row r="165" spans="1:3" ht="15.75" customHeight="1">
      <c r="A165" s="30"/>
      <c r="C165" s="111"/>
    </row>
    <row r="166" spans="1:3" ht="15.75" customHeight="1">
      <c r="A166" s="30"/>
      <c r="C166" s="111"/>
    </row>
    <row r="167" spans="1:3" ht="15.75" customHeight="1">
      <c r="A167" s="30"/>
      <c r="C167" s="111"/>
    </row>
    <row r="168" spans="1:3" ht="15.75" customHeight="1">
      <c r="A168" s="30"/>
      <c r="C168" s="111"/>
    </row>
    <row r="169" spans="1:3" ht="15.75" customHeight="1">
      <c r="A169" s="30"/>
      <c r="C169" s="111"/>
    </row>
    <row r="170" spans="1:3" ht="15.75" customHeight="1">
      <c r="A170" s="30"/>
      <c r="C170" s="111"/>
    </row>
    <row r="171" spans="1:3" ht="15.75" customHeight="1">
      <c r="A171" s="30"/>
      <c r="C171" s="111"/>
    </row>
    <row r="172" spans="1:3" ht="15.75" customHeight="1">
      <c r="A172" s="30"/>
      <c r="C172" s="111"/>
    </row>
    <row r="173" spans="1:3" ht="15.75" customHeight="1">
      <c r="A173" s="30"/>
      <c r="C173" s="111"/>
    </row>
    <row r="174" spans="1:3" ht="15.75" customHeight="1">
      <c r="A174" s="30"/>
      <c r="C174" s="111"/>
    </row>
    <row r="175" spans="1:3" ht="15.75" customHeight="1">
      <c r="A175" s="30"/>
      <c r="C175" s="111"/>
    </row>
    <row r="176" spans="1:3" ht="15.75" customHeight="1">
      <c r="A176" s="30"/>
      <c r="C176" s="111"/>
    </row>
    <row r="177" spans="1:3" ht="15.75" customHeight="1">
      <c r="A177" s="30"/>
      <c r="C177" s="111"/>
    </row>
    <row r="178" spans="1:3" ht="15.75" customHeight="1">
      <c r="A178" s="30"/>
      <c r="C178" s="111"/>
    </row>
    <row r="179" spans="1:3" ht="15.75" customHeight="1">
      <c r="A179" s="30"/>
      <c r="C179" s="111"/>
    </row>
    <row r="180" spans="1:3" ht="15.75" customHeight="1">
      <c r="A180" s="30"/>
      <c r="C180" s="111"/>
    </row>
    <row r="181" spans="1:3" ht="15.75" customHeight="1">
      <c r="A181" s="30"/>
      <c r="C181" s="111"/>
    </row>
    <row r="182" spans="1:3" ht="15.75" customHeight="1">
      <c r="A182" s="30"/>
      <c r="C182" s="111"/>
    </row>
    <row r="183" spans="1:3" ht="15.75" customHeight="1">
      <c r="A183" s="30"/>
      <c r="C183" s="111"/>
    </row>
    <row r="184" spans="1:3" ht="15.75" customHeight="1">
      <c r="A184" s="30"/>
      <c r="C184" s="111"/>
    </row>
    <row r="185" spans="1:3" ht="15.75" customHeight="1">
      <c r="A185" s="30"/>
      <c r="C185" s="111"/>
    </row>
    <row r="186" spans="1:3" ht="15.75" customHeight="1">
      <c r="A186" s="30"/>
      <c r="C186" s="111"/>
    </row>
    <row r="187" spans="1:3" ht="15.75" customHeight="1">
      <c r="A187" s="30"/>
      <c r="C187" s="111"/>
    </row>
    <row r="188" spans="1:3" ht="15.75" customHeight="1">
      <c r="A188" s="30"/>
      <c r="C188" s="111"/>
    </row>
    <row r="189" spans="1:3" ht="15.75" customHeight="1">
      <c r="A189" s="30"/>
      <c r="C189" s="111"/>
    </row>
    <row r="190" spans="1:3" ht="15.75" customHeight="1">
      <c r="A190" s="30"/>
      <c r="C190" s="111"/>
    </row>
    <row r="191" spans="1:3" ht="15.75" customHeight="1">
      <c r="A191" s="30"/>
      <c r="C191" s="111"/>
    </row>
    <row r="192" spans="1:3" ht="15.75" customHeight="1">
      <c r="A192" s="30"/>
      <c r="C192" s="111"/>
    </row>
    <row r="193" spans="1:3" ht="15.75" customHeight="1">
      <c r="A193" s="30"/>
      <c r="C193" s="111"/>
    </row>
    <row r="194" spans="1:3" ht="15.75" customHeight="1">
      <c r="A194" s="30"/>
      <c r="C194" s="111"/>
    </row>
    <row r="195" spans="1:3" ht="15.75" customHeight="1">
      <c r="A195" s="30"/>
      <c r="C195" s="111"/>
    </row>
    <row r="196" spans="1:3" ht="15.75" customHeight="1">
      <c r="A196" s="30"/>
      <c r="C196" s="111"/>
    </row>
    <row r="197" spans="1:3" ht="15.75" customHeight="1">
      <c r="A197" s="30"/>
      <c r="C197" s="111"/>
    </row>
    <row r="198" spans="1:3" ht="15.75" customHeight="1">
      <c r="A198" s="30"/>
      <c r="C198" s="111"/>
    </row>
    <row r="199" spans="1:3" ht="15.75" customHeight="1">
      <c r="A199" s="30"/>
      <c r="C199" s="111"/>
    </row>
    <row r="200" spans="1:3" ht="15.75" customHeight="1">
      <c r="A200" s="30"/>
      <c r="C200" s="111"/>
    </row>
    <row r="201" spans="1:3" ht="15.75" customHeight="1">
      <c r="A201" s="30"/>
      <c r="C201" s="111"/>
    </row>
    <row r="202" spans="1:3" ht="15.75" customHeight="1">
      <c r="A202" s="30"/>
      <c r="C202" s="111"/>
    </row>
    <row r="203" spans="1:3" ht="15.75" customHeight="1">
      <c r="A203" s="30"/>
      <c r="C203" s="111"/>
    </row>
    <row r="204" spans="1:3" ht="15.75" customHeight="1">
      <c r="A204" s="30"/>
      <c r="C204" s="111"/>
    </row>
    <row r="205" spans="1:3" ht="15.75" customHeight="1">
      <c r="A205" s="30"/>
      <c r="C205" s="111"/>
    </row>
    <row r="206" spans="1:3" ht="15.75" customHeight="1">
      <c r="A206" s="30"/>
      <c r="C206" s="111"/>
    </row>
    <row r="207" spans="1:3" ht="15.75" customHeight="1">
      <c r="A207" s="30"/>
      <c r="C207" s="111"/>
    </row>
    <row r="208" spans="1:3" ht="15.75" customHeight="1">
      <c r="A208" s="30"/>
      <c r="C208" s="111"/>
    </row>
    <row r="209" spans="1:3" ht="15.75" customHeight="1">
      <c r="A209" s="30"/>
      <c r="C209" s="111"/>
    </row>
    <row r="210" spans="1:3" ht="15.75" customHeight="1">
      <c r="A210" s="30"/>
      <c r="C210" s="111"/>
    </row>
    <row r="211" spans="1:3" ht="15.75" customHeight="1">
      <c r="A211" s="30"/>
      <c r="C211" s="111"/>
    </row>
    <row r="212" spans="1:3" ht="15.75" customHeight="1">
      <c r="A212" s="30"/>
      <c r="C212" s="111"/>
    </row>
    <row r="213" spans="1:3" ht="15.75" customHeight="1">
      <c r="A213" s="30"/>
      <c r="C213" s="111"/>
    </row>
    <row r="214" spans="1:3" ht="15.75" customHeight="1">
      <c r="A214" s="30"/>
      <c r="C214" s="111"/>
    </row>
    <row r="215" spans="1:3" ht="15.75" customHeight="1">
      <c r="A215" s="30"/>
      <c r="C215" s="111"/>
    </row>
    <row r="216" spans="1:3" ht="15.75" customHeight="1">
      <c r="A216" s="30"/>
      <c r="C216" s="111"/>
    </row>
    <row r="217" spans="1:3" ht="15.75" customHeight="1">
      <c r="A217" s="30"/>
      <c r="C217" s="111"/>
    </row>
    <row r="218" spans="1:3" ht="15.75" customHeight="1">
      <c r="A218" s="30"/>
      <c r="C218" s="111"/>
    </row>
    <row r="219" spans="1:3" ht="15.75" customHeight="1">
      <c r="A219" s="30"/>
      <c r="C219" s="111"/>
    </row>
    <row r="220" spans="1:3" ht="15.75" customHeight="1">
      <c r="A220" s="30"/>
      <c r="C220" s="111"/>
    </row>
    <row r="221" spans="1:3" ht="15.75" customHeight="1">
      <c r="A221" s="30"/>
      <c r="C221" s="111"/>
    </row>
    <row r="222" spans="1:3" ht="15.75" customHeight="1">
      <c r="A222" s="30"/>
      <c r="C222" s="111"/>
    </row>
    <row r="223" spans="1:3" ht="15.75" customHeight="1">
      <c r="A223" s="30"/>
      <c r="C223" s="111"/>
    </row>
    <row r="224" spans="1:3" ht="15.75" customHeight="1">
      <c r="A224" s="30"/>
      <c r="C224" s="111"/>
    </row>
    <row r="225" spans="1:3" ht="15.75" customHeight="1">
      <c r="A225" s="30"/>
      <c r="C225" s="111"/>
    </row>
    <row r="226" spans="1:3" ht="15.75" customHeight="1">
      <c r="A226" s="30"/>
      <c r="C226" s="111"/>
    </row>
    <row r="227" spans="1:3" ht="15.75" customHeight="1">
      <c r="A227" s="30"/>
      <c r="C227" s="111"/>
    </row>
    <row r="228" spans="1:3" ht="15.75" customHeight="1">
      <c r="A228" s="30"/>
      <c r="C228" s="111"/>
    </row>
    <row r="229" spans="1:3" ht="15.75" customHeight="1">
      <c r="A229" s="30"/>
      <c r="C229" s="111"/>
    </row>
    <row r="230" spans="1:3" ht="15.75" customHeight="1">
      <c r="A230" s="30"/>
      <c r="C230" s="111"/>
    </row>
    <row r="231" spans="1:3" ht="15.75" customHeight="1">
      <c r="A231" s="30"/>
      <c r="C231" s="111"/>
    </row>
    <row r="232" spans="1:3" ht="15.75" customHeight="1">
      <c r="A232" s="30"/>
      <c r="C232" s="111"/>
    </row>
    <row r="233" spans="1:3" ht="15.75" customHeight="1">
      <c r="A233" s="30"/>
      <c r="C233" s="111"/>
    </row>
    <row r="234" spans="1:3" ht="15.75" customHeight="1">
      <c r="A234" s="30"/>
      <c r="C234" s="111"/>
    </row>
    <row r="235" spans="1:3" ht="15.75" customHeight="1">
      <c r="A235" s="30"/>
      <c r="C235" s="111"/>
    </row>
    <row r="236" spans="1:3" ht="15.75" customHeight="1">
      <c r="A236" s="30"/>
      <c r="C236" s="111"/>
    </row>
    <row r="237" spans="1:3" ht="15.75" customHeight="1">
      <c r="A237" s="30"/>
      <c r="C237" s="111"/>
    </row>
    <row r="238" spans="1:3" ht="15.75" customHeight="1">
      <c r="A238" s="30"/>
      <c r="C238" s="111"/>
    </row>
    <row r="239" spans="1:3" ht="15.75" customHeight="1">
      <c r="A239" s="30"/>
      <c r="C239" s="111"/>
    </row>
    <row r="240" spans="1:3" ht="15.75" customHeight="1">
      <c r="A240" s="30"/>
      <c r="C240" s="111"/>
    </row>
    <row r="241" spans="1:3" ht="15.75" customHeight="1">
      <c r="A241" s="30"/>
      <c r="C241" s="111"/>
    </row>
    <row r="242" spans="1:3" ht="15.75" customHeight="1">
      <c r="A242" s="30"/>
      <c r="C242" s="111"/>
    </row>
    <row r="243" spans="1:3" ht="15.75" customHeight="1">
      <c r="A243" s="30"/>
      <c r="C243" s="111"/>
    </row>
    <row r="244" spans="1:3" ht="15.75" customHeight="1">
      <c r="A244" s="30"/>
      <c r="C244" s="111"/>
    </row>
    <row r="245" spans="1:3" ht="15.75" customHeight="1">
      <c r="A245" s="30"/>
      <c r="C245" s="111"/>
    </row>
    <row r="246" spans="1:3" ht="15.75" customHeight="1">
      <c r="A246" s="30"/>
      <c r="C246" s="111"/>
    </row>
    <row r="247" spans="1:3" ht="15.75" customHeight="1">
      <c r="A247" s="30"/>
      <c r="C247" s="111"/>
    </row>
    <row r="248" spans="1:3" ht="15.75" customHeight="1">
      <c r="A248" s="30"/>
      <c r="C248" s="111"/>
    </row>
    <row r="249" spans="1:3" ht="15.75" customHeight="1">
      <c r="A249" s="30"/>
      <c r="C249" s="111"/>
    </row>
    <row r="250" spans="1:3" ht="15.75" customHeight="1">
      <c r="A250" s="30"/>
      <c r="C250" s="111"/>
    </row>
    <row r="251" spans="1:3" ht="15.75" customHeight="1">
      <c r="A251" s="30"/>
      <c r="C251" s="111"/>
    </row>
    <row r="252" spans="1:3" ht="15.75" customHeight="1">
      <c r="A252" s="30"/>
      <c r="C252" s="111"/>
    </row>
    <row r="253" spans="1:3" ht="15.75" customHeight="1">
      <c r="A253" s="30"/>
      <c r="C253" s="111"/>
    </row>
    <row r="254" spans="1:3" ht="15.75" customHeight="1">
      <c r="A254" s="30"/>
      <c r="C254" s="111"/>
    </row>
    <row r="255" spans="1:3" ht="15.75" customHeight="1">
      <c r="A255" s="30"/>
      <c r="C255" s="111"/>
    </row>
    <row r="256" spans="1:3" ht="15.75" customHeight="1">
      <c r="A256" s="30"/>
      <c r="C256" s="111"/>
    </row>
    <row r="257" spans="1:3" ht="15.75" customHeight="1">
      <c r="A257" s="30"/>
      <c r="C257" s="111"/>
    </row>
    <row r="258" spans="1:3" ht="15.75" customHeight="1">
      <c r="A258" s="30"/>
      <c r="C258" s="111"/>
    </row>
    <row r="259" spans="1:3" ht="15.75" customHeight="1">
      <c r="A259" s="30"/>
      <c r="C259" s="111"/>
    </row>
    <row r="260" spans="1:3" ht="15.75" customHeight="1">
      <c r="A260" s="30"/>
      <c r="C260" s="111"/>
    </row>
    <row r="261" spans="1:3" ht="15.75" customHeight="1">
      <c r="A261" s="30"/>
      <c r="C261" s="111"/>
    </row>
    <row r="262" spans="1:3" ht="15.75" customHeight="1">
      <c r="A262" s="30"/>
      <c r="C262" s="111"/>
    </row>
    <row r="263" spans="1:3" ht="15.75" customHeight="1">
      <c r="A263" s="30"/>
      <c r="C263" s="111"/>
    </row>
    <row r="264" spans="1:3" ht="15.75" customHeight="1">
      <c r="A264" s="30"/>
      <c r="C264" s="111"/>
    </row>
    <row r="265" spans="1:3" ht="15.75" customHeight="1">
      <c r="A265" s="30"/>
      <c r="C265" s="111"/>
    </row>
    <row r="266" spans="1:3" ht="15.75" customHeight="1">
      <c r="A266" s="30"/>
      <c r="C266" s="111"/>
    </row>
    <row r="267" spans="1:3" ht="15.75" customHeight="1">
      <c r="A267" s="30"/>
      <c r="C267" s="111"/>
    </row>
    <row r="268" spans="1:3" ht="15.75" customHeight="1">
      <c r="A268" s="30"/>
      <c r="C268" s="111"/>
    </row>
    <row r="269" spans="1:3" ht="15.75" customHeight="1">
      <c r="A269" s="30"/>
      <c r="C269" s="111"/>
    </row>
    <row r="270" spans="1:3" ht="15.75" customHeight="1">
      <c r="A270" s="30"/>
      <c r="C270" s="111"/>
    </row>
    <row r="271" spans="1:3" ht="15.75" customHeight="1">
      <c r="A271" s="30"/>
      <c r="C271" s="111"/>
    </row>
    <row r="272" spans="1:3" ht="15.75" customHeight="1">
      <c r="A272" s="30"/>
      <c r="C272" s="111"/>
    </row>
    <row r="273" spans="1:3" ht="15.75" customHeight="1">
      <c r="A273" s="30"/>
      <c r="C273" s="111"/>
    </row>
    <row r="274" spans="1:3" ht="15.75" customHeight="1">
      <c r="A274" s="30"/>
      <c r="C274" s="111"/>
    </row>
    <row r="275" spans="1:3" ht="15.75" customHeight="1">
      <c r="A275" s="30"/>
      <c r="C275" s="111"/>
    </row>
    <row r="276" spans="1:3" ht="15.75" customHeight="1">
      <c r="A276" s="30"/>
      <c r="C276" s="111"/>
    </row>
    <row r="277" spans="1:3" ht="15.75" customHeight="1">
      <c r="A277" s="30"/>
      <c r="C277" s="111"/>
    </row>
    <row r="278" spans="1:3" ht="15.75" customHeight="1">
      <c r="A278" s="30"/>
      <c r="C278" s="111"/>
    </row>
    <row r="279" spans="1:3" ht="15.75" customHeight="1">
      <c r="A279" s="30"/>
      <c r="C279" s="111"/>
    </row>
    <row r="280" spans="1:3" ht="15.75" customHeight="1">
      <c r="A280" s="30"/>
      <c r="C280" s="111"/>
    </row>
    <row r="281" spans="1:3" ht="15.75" customHeight="1">
      <c r="A281" s="30"/>
      <c r="C281" s="111"/>
    </row>
    <row r="282" spans="1:3" ht="15.75" customHeight="1">
      <c r="A282" s="30"/>
      <c r="C282" s="111"/>
    </row>
    <row r="283" spans="1:3" ht="15.75" customHeight="1">
      <c r="A283" s="30"/>
      <c r="C283" s="111"/>
    </row>
    <row r="284" spans="1:3" ht="15.75" customHeight="1">
      <c r="A284" s="30"/>
      <c r="C284" s="111"/>
    </row>
    <row r="285" spans="1:3" ht="15.75" customHeight="1">
      <c r="A285" s="30"/>
      <c r="C285" s="111"/>
    </row>
    <row r="286" spans="1:3" ht="15.75" customHeight="1">
      <c r="A286" s="30"/>
      <c r="C286" s="111"/>
    </row>
    <row r="287" spans="1:3" ht="15.75" customHeight="1">
      <c r="A287" s="30"/>
      <c r="C287" s="111"/>
    </row>
    <row r="288" spans="1:3" ht="15.75" customHeight="1">
      <c r="A288" s="30"/>
      <c r="C288" s="111"/>
    </row>
    <row r="289" spans="1:3" ht="15.75" customHeight="1">
      <c r="A289" s="30"/>
      <c r="C289" s="111"/>
    </row>
    <row r="290" spans="1:3" ht="15.75" customHeight="1">
      <c r="A290" s="30"/>
      <c r="C290" s="111"/>
    </row>
    <row r="291" spans="1:3" ht="15.75" customHeight="1">
      <c r="A291" s="30"/>
      <c r="C291" s="111"/>
    </row>
    <row r="292" spans="1:3" ht="15.75" customHeight="1">
      <c r="A292" s="30"/>
      <c r="C292" s="111"/>
    </row>
    <row r="293" spans="1:3" ht="15.75" customHeight="1">
      <c r="A293" s="30"/>
      <c r="C293" s="111"/>
    </row>
    <row r="294" spans="1:3" ht="15.75" customHeight="1">
      <c r="A294" s="30"/>
      <c r="C294" s="111"/>
    </row>
    <row r="295" spans="1:3" ht="15.75" customHeight="1">
      <c r="A295" s="30"/>
      <c r="C295" s="111"/>
    </row>
    <row r="296" spans="1:3" ht="15.75" customHeight="1">
      <c r="A296" s="30"/>
      <c r="C296" s="111"/>
    </row>
    <row r="297" spans="1:3" ht="15.75" customHeight="1">
      <c r="A297" s="30"/>
      <c r="C297" s="111"/>
    </row>
    <row r="298" spans="1:3" ht="15.75" customHeight="1">
      <c r="A298" s="30"/>
      <c r="C298" s="111"/>
    </row>
    <row r="299" spans="1:3" ht="15.75" customHeight="1">
      <c r="A299" s="30"/>
      <c r="C299" s="111"/>
    </row>
    <row r="300" spans="1:3" ht="15.75" customHeight="1">
      <c r="A300" s="30"/>
      <c r="C300" s="111"/>
    </row>
    <row r="301" spans="1:3" ht="15.75" customHeight="1">
      <c r="A301" s="30"/>
      <c r="C301" s="111"/>
    </row>
    <row r="302" spans="1:3" ht="15.75" customHeight="1">
      <c r="A302" s="30"/>
      <c r="C302" s="111"/>
    </row>
    <row r="303" spans="1:3" ht="15.75" customHeight="1">
      <c r="A303" s="30"/>
      <c r="C303" s="111"/>
    </row>
    <row r="304" spans="1:3" ht="15.75" customHeight="1">
      <c r="A304" s="30"/>
      <c r="C304" s="111"/>
    </row>
    <row r="305" spans="1:3" ht="15.75" customHeight="1">
      <c r="A305" s="30"/>
      <c r="C305" s="111"/>
    </row>
    <row r="306" spans="1:3" ht="15.75" customHeight="1">
      <c r="A306" s="30"/>
      <c r="C306" s="111"/>
    </row>
    <row r="307" spans="1:3" ht="15.75" customHeight="1">
      <c r="A307" s="30"/>
      <c r="C307" s="111"/>
    </row>
    <row r="308" spans="1:3" ht="15.75" customHeight="1">
      <c r="A308" s="30"/>
      <c r="C308" s="111"/>
    </row>
    <row r="309" spans="1:3" ht="15.75" customHeight="1">
      <c r="A309" s="30"/>
      <c r="C309" s="111"/>
    </row>
    <row r="310" spans="1:3" ht="15.75" customHeight="1">
      <c r="A310" s="30"/>
      <c r="C310" s="111"/>
    </row>
    <row r="311" spans="1:3" ht="15.75" customHeight="1">
      <c r="A311" s="30"/>
      <c r="C311" s="111"/>
    </row>
    <row r="312" spans="1:3" ht="15.75" customHeight="1">
      <c r="A312" s="30"/>
      <c r="C312" s="111"/>
    </row>
    <row r="313" spans="1:3" ht="15.75" customHeight="1">
      <c r="A313" s="30"/>
      <c r="C313" s="111"/>
    </row>
    <row r="314" spans="1:3" ht="15.75" customHeight="1">
      <c r="A314" s="30"/>
      <c r="C314" s="111"/>
    </row>
    <row r="315" spans="1:3" ht="15.75" customHeight="1">
      <c r="A315" s="30"/>
      <c r="C315" s="111"/>
    </row>
    <row r="316" spans="1:3" ht="15.75" customHeight="1">
      <c r="A316" s="30"/>
      <c r="C316" s="111"/>
    </row>
    <row r="317" spans="1:3" ht="15.75" customHeight="1">
      <c r="A317" s="30"/>
      <c r="C317" s="111"/>
    </row>
    <row r="318" spans="1:3" ht="15.75" customHeight="1">
      <c r="A318" s="30"/>
      <c r="C318" s="111"/>
    </row>
    <row r="319" spans="1:3" ht="15.75" customHeight="1">
      <c r="A319" s="30"/>
      <c r="C319" s="111"/>
    </row>
    <row r="320" spans="1:3" ht="15.75" customHeight="1">
      <c r="A320" s="30"/>
      <c r="C320" s="111"/>
    </row>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28">
    <mergeCell ref="A131:A137"/>
    <mergeCell ref="B131:B133"/>
    <mergeCell ref="C131:C133"/>
    <mergeCell ref="B136:B137"/>
    <mergeCell ref="C136:C137"/>
    <mergeCell ref="B96:B98"/>
    <mergeCell ref="B99:B101"/>
    <mergeCell ref="C96:C98"/>
    <mergeCell ref="C99:C101"/>
    <mergeCell ref="C104:C105"/>
    <mergeCell ref="A96:A101"/>
    <mergeCell ref="C115:C116"/>
    <mergeCell ref="B115:B116"/>
    <mergeCell ref="B113:B114"/>
    <mergeCell ref="B126:B128"/>
    <mergeCell ref="C126:C128"/>
    <mergeCell ref="B106:B107"/>
    <mergeCell ref="C106:C107"/>
    <mergeCell ref="C118:C119"/>
    <mergeCell ref="B118:B119"/>
    <mergeCell ref="A118:A120"/>
    <mergeCell ref="A102:A107"/>
    <mergeCell ref="B102:B103"/>
    <mergeCell ref="B104:B105"/>
    <mergeCell ref="C50:C51"/>
    <mergeCell ref="B43:B44"/>
    <mergeCell ref="B45:B46"/>
    <mergeCell ref="C54:C55"/>
    <mergeCell ref="B54:B55"/>
    <mergeCell ref="A92:A95"/>
    <mergeCell ref="B92:B93"/>
    <mergeCell ref="B94:B95"/>
    <mergeCell ref="A88:A91"/>
    <mergeCell ref="A82:A87"/>
    <mergeCell ref="B82:B84"/>
    <mergeCell ref="B88:B89"/>
    <mergeCell ref="C57:C58"/>
    <mergeCell ref="C92:C93"/>
    <mergeCell ref="A56:A58"/>
    <mergeCell ref="B57:B58"/>
    <mergeCell ref="A59:A81"/>
    <mergeCell ref="B80:B81"/>
    <mergeCell ref="C88:C89"/>
    <mergeCell ref="C82:C84"/>
    <mergeCell ref="A1:J1"/>
    <mergeCell ref="A2:J2"/>
    <mergeCell ref="A3:J3"/>
    <mergeCell ref="A4:J4"/>
    <mergeCell ref="A5:J5"/>
    <mergeCell ref="A8:B8"/>
    <mergeCell ref="A13:B13"/>
    <mergeCell ref="C29:C33"/>
    <mergeCell ref="B29:B33"/>
    <mergeCell ref="B41:B42"/>
    <mergeCell ref="B37:B39"/>
    <mergeCell ref="A108:A117"/>
    <mergeCell ref="B109:B111"/>
    <mergeCell ref="C109:C111"/>
    <mergeCell ref="C113:C114"/>
    <mergeCell ref="A25:A33"/>
    <mergeCell ref="B25:B28"/>
    <mergeCell ref="C25:C28"/>
    <mergeCell ref="A41:A55"/>
    <mergeCell ref="C43:C44"/>
    <mergeCell ref="C45:C46"/>
    <mergeCell ref="B47:B49"/>
    <mergeCell ref="C47:C49"/>
    <mergeCell ref="A34:A40"/>
    <mergeCell ref="C80:C81"/>
    <mergeCell ref="C102:C103"/>
    <mergeCell ref="C59:C64"/>
    <mergeCell ref="C65:C67"/>
    <mergeCell ref="C69:C71"/>
    <mergeCell ref="C72:C74"/>
    <mergeCell ref="C75:C76"/>
    <mergeCell ref="C94:C95"/>
    <mergeCell ref="B50:B51"/>
    <mergeCell ref="L25:L28"/>
    <mergeCell ref="L29:L33"/>
    <mergeCell ref="M25:M33"/>
    <mergeCell ref="L37:L39"/>
    <mergeCell ref="M34:M40"/>
    <mergeCell ref="B78:B79"/>
    <mergeCell ref="B75:B76"/>
    <mergeCell ref="B72:B74"/>
    <mergeCell ref="B69:B71"/>
    <mergeCell ref="C78:C79"/>
    <mergeCell ref="B65:B67"/>
    <mergeCell ref="B59:B64"/>
    <mergeCell ref="C37:C39"/>
    <mergeCell ref="L54:L55"/>
    <mergeCell ref="M41:M55"/>
    <mergeCell ref="L57:L58"/>
    <mergeCell ref="M56:M58"/>
    <mergeCell ref="L59:L64"/>
    <mergeCell ref="L41:L42"/>
    <mergeCell ref="L43:L44"/>
    <mergeCell ref="L45:L46"/>
    <mergeCell ref="L47:L49"/>
    <mergeCell ref="L50:L51"/>
    <mergeCell ref="C41:C42"/>
    <mergeCell ref="L92:L93"/>
    <mergeCell ref="L94:L95"/>
    <mergeCell ref="M92:M95"/>
    <mergeCell ref="L96:L98"/>
    <mergeCell ref="L99:L101"/>
    <mergeCell ref="M96:M101"/>
    <mergeCell ref="L80:L81"/>
    <mergeCell ref="M59:M81"/>
    <mergeCell ref="L82:L84"/>
    <mergeCell ref="M82:M87"/>
    <mergeCell ref="M88:M91"/>
    <mergeCell ref="L88:L89"/>
    <mergeCell ref="L65:L67"/>
    <mergeCell ref="L69:L71"/>
    <mergeCell ref="L72:L74"/>
    <mergeCell ref="L75:L76"/>
    <mergeCell ref="L78:L79"/>
    <mergeCell ref="L113:L114"/>
    <mergeCell ref="L115:L116"/>
    <mergeCell ref="M108:M117"/>
    <mergeCell ref="L118:L119"/>
    <mergeCell ref="M118:M120"/>
    <mergeCell ref="L102:L103"/>
    <mergeCell ref="L104:L105"/>
    <mergeCell ref="L106:L107"/>
    <mergeCell ref="M102:M107"/>
    <mergeCell ref="L109:L111"/>
  </mergeCells>
  <pageMargins left="1.3779527559055118" right="0.39370078740157483" top="0.74803149606299213" bottom="0.59055118110236227" header="0" footer="0"/>
  <pageSetup paperSize="5"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88"/>
  <sheetViews>
    <sheetView topLeftCell="D79" zoomScale="80" zoomScaleNormal="80" workbookViewId="0">
      <selection activeCell="C23" sqref="C23:C26"/>
    </sheetView>
  </sheetViews>
  <sheetFormatPr defaultColWidth="12.625" defaultRowHeight="15" customHeight="1"/>
  <cols>
    <col min="1" max="1" width="23" customWidth="1"/>
    <col min="2" max="2" width="6.875" style="49" customWidth="1"/>
    <col min="3" max="3" width="15.25" style="4" customWidth="1"/>
    <col min="4" max="4" width="42.375" style="135" customWidth="1"/>
    <col min="5" max="5" width="5.5" style="4" customWidth="1"/>
    <col min="6" max="6" width="7.125" style="4" customWidth="1"/>
    <col min="7" max="7" width="6.5" style="4" bestFit="1" customWidth="1"/>
    <col min="8" max="8" width="7.375" style="4" bestFit="1" customWidth="1"/>
    <col min="9" max="9" width="8.625" style="4" bestFit="1" customWidth="1"/>
    <col min="10" max="10" width="6.875" style="4" bestFit="1" customWidth="1"/>
    <col min="11" max="11" width="50.5" bestFit="1" customWidth="1"/>
    <col min="12" max="12" width="16.875" customWidth="1"/>
    <col min="13" max="13" width="17" customWidth="1"/>
    <col min="14" max="14" width="16.875" customWidth="1"/>
    <col min="15" max="15" width="100.5" customWidth="1"/>
    <col min="16" max="21" width="10" customWidth="1"/>
  </cols>
  <sheetData>
    <row r="1" spans="1:10">
      <c r="A1" s="852" t="s">
        <v>0</v>
      </c>
      <c r="B1" s="852"/>
      <c r="C1" s="852"/>
      <c r="D1" s="852"/>
      <c r="E1" s="852"/>
      <c r="F1" s="852"/>
      <c r="G1" s="852"/>
      <c r="H1" s="852"/>
      <c r="I1" s="852"/>
      <c r="J1" s="852"/>
    </row>
    <row r="2" spans="1:10">
      <c r="A2" s="852" t="s">
        <v>1</v>
      </c>
      <c r="B2" s="852"/>
      <c r="C2" s="852"/>
      <c r="D2" s="852"/>
      <c r="E2" s="852"/>
      <c r="F2" s="852"/>
      <c r="G2" s="852"/>
      <c r="H2" s="852"/>
      <c r="I2" s="852"/>
      <c r="J2" s="852"/>
    </row>
    <row r="3" spans="1:10">
      <c r="A3" s="852" t="s">
        <v>2</v>
      </c>
      <c r="B3" s="852"/>
      <c r="C3" s="852"/>
      <c r="D3" s="852"/>
      <c r="E3" s="852"/>
      <c r="F3" s="852"/>
      <c r="G3" s="852"/>
      <c r="H3" s="852"/>
      <c r="I3" s="852"/>
      <c r="J3" s="852"/>
    </row>
    <row r="4" spans="1:10">
      <c r="A4" s="853" t="s">
        <v>80</v>
      </c>
      <c r="B4" s="853"/>
      <c r="C4" s="853"/>
      <c r="D4" s="853"/>
      <c r="E4" s="853"/>
      <c r="F4" s="853"/>
      <c r="G4" s="853"/>
      <c r="H4" s="853"/>
      <c r="I4" s="853"/>
      <c r="J4" s="853"/>
    </row>
    <row r="5" spans="1:10">
      <c r="A5" s="853" t="s">
        <v>218</v>
      </c>
      <c r="B5" s="853"/>
      <c r="C5" s="853"/>
      <c r="D5" s="853"/>
      <c r="E5" s="853"/>
      <c r="F5" s="853"/>
      <c r="G5" s="853"/>
      <c r="H5" s="853"/>
      <c r="I5" s="853"/>
      <c r="J5" s="853"/>
    </row>
    <row r="6" spans="1:10">
      <c r="A6" s="2"/>
      <c r="B6" s="531"/>
      <c r="C6" s="45"/>
      <c r="D6" s="169"/>
    </row>
    <row r="7" spans="1:10" ht="15.75" thickBot="1">
      <c r="A7" s="5"/>
      <c r="B7" s="531"/>
      <c r="C7" s="45"/>
      <c r="D7" s="169"/>
    </row>
    <row r="8" spans="1:10" ht="14.1" customHeight="1" thickBot="1">
      <c r="A8" s="961" t="s">
        <v>6</v>
      </c>
      <c r="B8" s="1073"/>
      <c r="C8" s="45"/>
      <c r="D8" s="169"/>
    </row>
    <row r="9" spans="1:10" ht="30">
      <c r="A9" s="7" t="s">
        <v>7</v>
      </c>
      <c r="B9" s="532" t="s">
        <v>8</v>
      </c>
      <c r="C9" s="45"/>
      <c r="D9" s="169"/>
    </row>
    <row r="10" spans="1:10">
      <c r="A10" s="9" t="s">
        <v>9</v>
      </c>
      <c r="B10" s="533">
        <f>COUNTIF('profesores res'!E2:E42,"1")</f>
        <v>11</v>
      </c>
      <c r="C10" s="45"/>
      <c r="D10" s="169"/>
    </row>
    <row r="11" spans="1:10" ht="15.75" thickBot="1">
      <c r="A11" s="11" t="s">
        <v>10</v>
      </c>
      <c r="B11" s="534">
        <f>COUNTIF('profesores res'!E2:E42,"2")</f>
        <v>24</v>
      </c>
      <c r="C11" s="45"/>
      <c r="D11" s="169"/>
    </row>
    <row r="12" spans="1:10" ht="15.75" thickBot="1">
      <c r="A12" s="5"/>
      <c r="B12" s="531"/>
      <c r="C12" s="45"/>
      <c r="D12" s="169"/>
    </row>
    <row r="13" spans="1:10" ht="14.1" customHeight="1" thickBot="1">
      <c r="A13" s="962" t="s">
        <v>219</v>
      </c>
      <c r="B13" s="1074"/>
      <c r="C13" s="130"/>
      <c r="D13" s="169"/>
    </row>
    <row r="14" spans="1:10" ht="30">
      <c r="A14" s="13" t="s">
        <v>7</v>
      </c>
      <c r="B14" s="535" t="s">
        <v>8</v>
      </c>
      <c r="C14" s="130"/>
      <c r="D14" s="169"/>
    </row>
    <row r="15" spans="1:10">
      <c r="A15" s="17" t="s">
        <v>220</v>
      </c>
      <c r="B15" s="536">
        <f>COUNTIF('profesores res'!$F$2:$F$42,"1")</f>
        <v>11</v>
      </c>
      <c r="C15" s="45"/>
      <c r="D15" s="169"/>
    </row>
    <row r="16" spans="1:10" ht="45">
      <c r="A16" s="41" t="s">
        <v>221</v>
      </c>
      <c r="B16" s="536">
        <f>COUNTIF('profesores res'!$F$2:$F$42,"2")</f>
        <v>5</v>
      </c>
      <c r="C16" s="45"/>
      <c r="D16" s="169"/>
    </row>
    <row r="17" spans="1:21" ht="30">
      <c r="A17" s="17" t="s">
        <v>222</v>
      </c>
      <c r="B17" s="536">
        <f>COUNTIF('profesores res'!$F$2:$F$42,"3")</f>
        <v>0</v>
      </c>
      <c r="C17" s="45"/>
      <c r="D17" s="169" t="s">
        <v>79</v>
      </c>
    </row>
    <row r="18" spans="1:21" ht="30">
      <c r="A18" s="41" t="s">
        <v>223</v>
      </c>
      <c r="B18" s="536">
        <f>COUNTIF('profesores res'!$F$2:$F$42,"4")</f>
        <v>19</v>
      </c>
      <c r="C18" s="45"/>
      <c r="D18" s="169"/>
    </row>
    <row r="19" spans="1:21" ht="30">
      <c r="A19" s="21" t="s">
        <v>12</v>
      </c>
      <c r="B19" s="533">
        <f>COUNT('profesores res'!G2:G42)</f>
        <v>41</v>
      </c>
      <c r="C19" s="45"/>
      <c r="D19" s="169"/>
    </row>
    <row r="20" spans="1:21" ht="30">
      <c r="A20" s="21" t="s">
        <v>13</v>
      </c>
      <c r="B20" s="533">
        <f>COUNTIF('profesores res'!G2:G42,"1")</f>
        <v>35</v>
      </c>
      <c r="C20" s="45"/>
      <c r="D20" s="169"/>
    </row>
    <row r="21" spans="1:21" ht="15.75" thickBot="1">
      <c r="A21" s="23" t="s">
        <v>14</v>
      </c>
      <c r="B21" s="550">
        <f>(B20*100)/B19</f>
        <v>85.365853658536579</v>
      </c>
      <c r="C21" s="45"/>
      <c r="D21" s="169"/>
      <c r="F21" s="566">
        <v>5</v>
      </c>
      <c r="G21" s="566">
        <v>4</v>
      </c>
      <c r="H21" s="566">
        <v>3</v>
      </c>
      <c r="I21" s="566">
        <v>2</v>
      </c>
      <c r="J21" s="566">
        <v>1</v>
      </c>
      <c r="L21" s="595" t="s">
        <v>15</v>
      </c>
      <c r="M21" s="595" t="s">
        <v>15</v>
      </c>
      <c r="N21" s="595" t="s">
        <v>15</v>
      </c>
    </row>
    <row r="22" spans="1:21" ht="76.5" customHeight="1" thickBot="1">
      <c r="A22" s="51" t="s">
        <v>16</v>
      </c>
      <c r="B22" s="537" t="s">
        <v>17</v>
      </c>
      <c r="C22" s="52" t="s">
        <v>18</v>
      </c>
      <c r="D22" s="53" t="s">
        <v>19</v>
      </c>
      <c r="E22" s="55" t="s">
        <v>20</v>
      </c>
      <c r="F22" s="563" t="s">
        <v>21</v>
      </c>
      <c r="G22" s="564" t="s">
        <v>22</v>
      </c>
      <c r="H22" s="564" t="s">
        <v>23</v>
      </c>
      <c r="I22" s="564" t="s">
        <v>24</v>
      </c>
      <c r="J22" s="565" t="s">
        <v>25</v>
      </c>
      <c r="K22" s="103" t="s">
        <v>224</v>
      </c>
      <c r="L22" s="596" t="s">
        <v>27</v>
      </c>
      <c r="M22" s="596" t="s">
        <v>28</v>
      </c>
      <c r="N22" s="596" t="s">
        <v>29</v>
      </c>
      <c r="O22" s="27"/>
      <c r="P22" s="27"/>
      <c r="Q22" s="27"/>
      <c r="R22" s="27"/>
      <c r="S22" s="27"/>
      <c r="T22" s="27"/>
      <c r="U22" s="27"/>
    </row>
    <row r="23" spans="1:21" ht="87.75" customHeight="1">
      <c r="A23" s="868" t="s">
        <v>30</v>
      </c>
      <c r="B23" s="1062">
        <v>1</v>
      </c>
      <c r="C23" s="868" t="s">
        <v>225</v>
      </c>
      <c r="D23" s="148" t="s">
        <v>226</v>
      </c>
      <c r="E23" s="551">
        <v>1</v>
      </c>
      <c r="F23" s="554">
        <f>profesores_encu!AL1</f>
        <v>18</v>
      </c>
      <c r="G23" s="554">
        <f>profesores_encu!AM1</f>
        <v>14</v>
      </c>
      <c r="H23" s="554">
        <f>profesores_encu!AN1</f>
        <v>3</v>
      </c>
      <c r="I23" s="554">
        <f>profesores_encu!AO1</f>
        <v>0</v>
      </c>
      <c r="J23" s="554">
        <f>profesores_encu!AP1</f>
        <v>0</v>
      </c>
      <c r="K23" s="567"/>
      <c r="L23" s="597">
        <f>(F23*5+G23*4+H23*3+I23*2+J23*1)/SUM(F23:J23)</f>
        <v>4.4285714285714288</v>
      </c>
      <c r="M23" s="1011">
        <f>AVERAGE(L23:L26)</f>
        <v>4.4285714285714288</v>
      </c>
      <c r="N23" s="1025">
        <f>AVERAGE(M27,M23)</f>
        <v>4.3371428571428572</v>
      </c>
      <c r="O23" s="555" t="str">
        <f>profesores_encu!E108</f>
        <v>hay características que desconozco su cumplimiento, pero eso no indica que no exista, pienso que en la reunión inicial de cada semestre es un punto fundamental a presentar a los docentes, pero como son tantos organizar un índice que uno puede consult</v>
      </c>
    </row>
    <row r="24" spans="1:21" ht="45.75" customHeight="1">
      <c r="A24" s="869"/>
      <c r="B24" s="1063"/>
      <c r="C24" s="869"/>
      <c r="D24" s="144" t="s">
        <v>33</v>
      </c>
      <c r="E24" s="59">
        <v>2</v>
      </c>
      <c r="F24" s="554">
        <f>profesores_encu!AL2</f>
        <v>24</v>
      </c>
      <c r="G24" s="554">
        <f>profesores_encu!AM2</f>
        <v>8</v>
      </c>
      <c r="H24" s="554">
        <f>profesores_encu!AN2</f>
        <v>3</v>
      </c>
      <c r="I24" s="554">
        <f>profesores_encu!AO2</f>
        <v>0</v>
      </c>
      <c r="J24" s="554">
        <f>profesores_encu!AP2</f>
        <v>0</v>
      </c>
      <c r="K24" s="568"/>
      <c r="L24" s="597">
        <f t="shared" ref="L24:L87" si="0">(F24*5+G24*4+H24*3+I24*2+J24*1)/SUM(F24:J24)</f>
        <v>4.5999999999999996</v>
      </c>
      <c r="M24" s="1012"/>
      <c r="N24" s="1026"/>
      <c r="O24" s="555" t="str">
        <f>profesores_encu!E109</f>
        <v>Antes de aplicar este cuestionario se debió hacer un ejercicio de sensibilización y socialización del documento actualizado del proceso de renovación de acreditación de alta calidad a los diferentes estamentos de esta unidad académica.</v>
      </c>
    </row>
    <row r="25" spans="1:21" ht="75.75" customHeight="1">
      <c r="A25" s="869"/>
      <c r="B25" s="1063"/>
      <c r="C25" s="869"/>
      <c r="D25" s="170" t="s">
        <v>34</v>
      </c>
      <c r="E25" s="59">
        <v>3</v>
      </c>
      <c r="F25" s="554">
        <f>profesores_encu!AL3</f>
        <v>15</v>
      </c>
      <c r="G25" s="554">
        <f>profesores_encu!AM3</f>
        <v>14</v>
      </c>
      <c r="H25" s="554">
        <f>profesores_encu!AN3</f>
        <v>6</v>
      </c>
      <c r="I25" s="554">
        <f>profesores_encu!AO3</f>
        <v>0</v>
      </c>
      <c r="J25" s="554">
        <f>profesores_encu!AP3</f>
        <v>0</v>
      </c>
      <c r="K25" s="569"/>
      <c r="L25" s="597">
        <f t="shared" si="0"/>
        <v>4.2571428571428571</v>
      </c>
      <c r="M25" s="1012"/>
      <c r="N25" s="1026"/>
      <c r="O25" s="555" t="str">
        <f>profesores_encu!E110</f>
        <v>Es importante que previo a la realización de encuestas de autoevaluación, la comunidad debería conocer los ajustes, al documento de RAAC / RRC, porque hay preguntas que no aplican de pronto por el desconocimiento de lo actualizado</v>
      </c>
      <c r="P25" s="1"/>
      <c r="Q25" s="1"/>
      <c r="R25" s="1"/>
      <c r="S25" s="1"/>
      <c r="T25" s="1"/>
      <c r="U25" s="1"/>
    </row>
    <row r="26" spans="1:21" ht="62.25" customHeight="1" thickBot="1">
      <c r="A26" s="869"/>
      <c r="B26" s="1064"/>
      <c r="C26" s="870"/>
      <c r="D26" s="171" t="s">
        <v>35</v>
      </c>
      <c r="E26" s="79">
        <v>4</v>
      </c>
      <c r="F26" s="554">
        <f>profesores_encu!AL4</f>
        <v>18</v>
      </c>
      <c r="G26" s="554">
        <f>profesores_encu!AM4</f>
        <v>14</v>
      </c>
      <c r="H26" s="554">
        <f>profesores_encu!AN4</f>
        <v>3</v>
      </c>
      <c r="I26" s="554">
        <f>profesores_encu!AO4</f>
        <v>0</v>
      </c>
      <c r="J26" s="554">
        <f>profesores_encu!AP4</f>
        <v>0</v>
      </c>
      <c r="K26" s="568"/>
      <c r="L26" s="597">
        <f t="shared" si="0"/>
        <v>4.4285714285714288</v>
      </c>
      <c r="M26" s="1013"/>
      <c r="N26" s="1026"/>
      <c r="O26" s="555" t="str">
        <f>profesores_encu!E111</f>
        <v>Es importante que previo a la realización de encuestas de autoevaluación, la comunidad debería conocer los ajustes, al documento de RAAC / RRC, porque hay preguntas que no aplican de pronto por el desconocimiento de lo actualizado</v>
      </c>
    </row>
    <row r="27" spans="1:21" ht="42.75">
      <c r="A27" s="869"/>
      <c r="B27" s="1052">
        <v>2</v>
      </c>
      <c r="C27" s="851" t="s">
        <v>36</v>
      </c>
      <c r="D27" s="172" t="s">
        <v>37</v>
      </c>
      <c r="E27" s="76">
        <v>5</v>
      </c>
      <c r="F27" s="554">
        <f>profesores_encu!AL5</f>
        <v>23</v>
      </c>
      <c r="G27" s="554">
        <f>profesores_encu!AM5</f>
        <v>10</v>
      </c>
      <c r="H27" s="554">
        <f>profesores_encu!AN5</f>
        <v>2</v>
      </c>
      <c r="I27" s="554">
        <f>profesores_encu!AO5</f>
        <v>0</v>
      </c>
      <c r="J27" s="554">
        <f>profesores_encu!AP5</f>
        <v>0</v>
      </c>
      <c r="K27" s="568"/>
      <c r="L27" s="597">
        <f t="shared" si="0"/>
        <v>4.5999999999999996</v>
      </c>
      <c r="M27" s="1011">
        <f>AVERAGE(L27:L31)</f>
        <v>4.2457142857142856</v>
      </c>
      <c r="N27" s="1026"/>
      <c r="O27" s="555" t="str">
        <f>profesores_encu!E112</f>
        <v>Seguir solicitando la adquisición  de nuevos equipos de laboratorio (balanzas electrónicas, turbidimetros, colorímetros, sondas para salidas de campo que contengan electrodos de pH, Conductividad Eléctrica, Oxígeno Disuelto y Temperatura; molinete.</v>
      </c>
    </row>
    <row r="28" spans="1:21" ht="45" customHeight="1">
      <c r="A28" s="869"/>
      <c r="B28" s="1053"/>
      <c r="C28" s="1065"/>
      <c r="D28" s="173" t="s">
        <v>38</v>
      </c>
      <c r="E28" s="59">
        <v>6</v>
      </c>
      <c r="F28" s="554">
        <f>profesores_encu!AL6</f>
        <v>17</v>
      </c>
      <c r="G28" s="554">
        <f>profesores_encu!AM6</f>
        <v>13</v>
      </c>
      <c r="H28" s="554">
        <f>profesores_encu!AN6</f>
        <v>5</v>
      </c>
      <c r="I28" s="554">
        <f>profesores_encu!AO6</f>
        <v>0</v>
      </c>
      <c r="J28" s="554">
        <f>profesores_encu!AP6</f>
        <v>0</v>
      </c>
      <c r="K28" s="568"/>
      <c r="L28" s="597">
        <f t="shared" si="0"/>
        <v>4.3428571428571425</v>
      </c>
      <c r="M28" s="1012"/>
      <c r="N28" s="1026"/>
      <c r="O28" s="555" t="str">
        <f>profesores_encu!E113</f>
        <v>Faltan recursos del estado en las instalaciones fisicas y en los equipos</v>
      </c>
    </row>
    <row r="29" spans="1:21" ht="47.1" customHeight="1">
      <c r="A29" s="869"/>
      <c r="B29" s="1053"/>
      <c r="C29" s="1065"/>
      <c r="D29" s="173" t="s">
        <v>39</v>
      </c>
      <c r="E29" s="59">
        <v>7</v>
      </c>
      <c r="F29" s="554">
        <f>profesores_encu!AL7</f>
        <v>14</v>
      </c>
      <c r="G29" s="554">
        <f>profesores_encu!AM7</f>
        <v>16</v>
      </c>
      <c r="H29" s="554">
        <f>profesores_encu!AN7</f>
        <v>4</v>
      </c>
      <c r="I29" s="554">
        <f>profesores_encu!AO7</f>
        <v>1</v>
      </c>
      <c r="J29" s="554">
        <f>profesores_encu!AP7</f>
        <v>0</v>
      </c>
      <c r="K29" s="568"/>
      <c r="L29" s="597">
        <f t="shared" si="0"/>
        <v>4.2285714285714286</v>
      </c>
      <c r="M29" s="1012"/>
      <c r="N29" s="1026"/>
      <c r="O29" s="555" t="str">
        <f>profesores_encu!E114</f>
        <v xml:space="preserve">IMPLEMENTAR LABORATORIOS DUALES,QUE ARTICULEN LABORATORIOS PRESENCIALES CON LABORATORIOS VIRTUALES Y PRÁCTICAS DE LABORATORIO BAJO LA MODALIDAD DE AULA INVERTIDA, PARA SER PIONEROS EN LA TRANSFORMACIÓN EFICIENTE DE ESCENARIOS DIDÁCTICOS EN QUÍMICA. </v>
      </c>
    </row>
    <row r="30" spans="1:21" ht="50.25" customHeight="1">
      <c r="A30" s="869"/>
      <c r="B30" s="1053"/>
      <c r="C30" s="1065"/>
      <c r="D30" s="173" t="s">
        <v>40</v>
      </c>
      <c r="E30" s="59">
        <v>8</v>
      </c>
      <c r="F30" s="554">
        <f>profesores_encu!AL8</f>
        <v>11</v>
      </c>
      <c r="G30" s="554">
        <f>profesores_encu!AM8</f>
        <v>16</v>
      </c>
      <c r="H30" s="554">
        <f>profesores_encu!AN8</f>
        <v>5</v>
      </c>
      <c r="I30" s="554">
        <f>profesores_encu!AO8</f>
        <v>3</v>
      </c>
      <c r="J30" s="554">
        <f>profesores_encu!AP8</f>
        <v>0</v>
      </c>
      <c r="K30" s="568"/>
      <c r="L30" s="597">
        <f t="shared" si="0"/>
        <v>4</v>
      </c>
      <c r="M30" s="1012"/>
      <c r="N30" s="1026"/>
      <c r="O30" s="555" t="str">
        <f>profesores_encu!E115</f>
        <v>Mayor inclusión de docentes catedráticos en procesos institucionales</v>
      </c>
    </row>
    <row r="31" spans="1:21" ht="48" customHeight="1" thickBot="1">
      <c r="A31" s="870"/>
      <c r="B31" s="1054"/>
      <c r="C31" s="1066"/>
      <c r="D31" s="174" t="s">
        <v>41</v>
      </c>
      <c r="E31" s="79">
        <v>9</v>
      </c>
      <c r="F31" s="554">
        <f>profesores_encu!AL9</f>
        <v>13</v>
      </c>
      <c r="G31" s="554">
        <f>profesores_encu!AM9</f>
        <v>13</v>
      </c>
      <c r="H31" s="554">
        <f>profesores_encu!AN9</f>
        <v>7</v>
      </c>
      <c r="I31" s="554">
        <f>profesores_encu!AO9</f>
        <v>2</v>
      </c>
      <c r="J31" s="554">
        <f>profesores_encu!AP9</f>
        <v>0</v>
      </c>
      <c r="K31" s="570"/>
      <c r="L31" s="597">
        <f t="shared" si="0"/>
        <v>4.0571428571428569</v>
      </c>
      <c r="M31" s="1013"/>
      <c r="N31" s="1027"/>
      <c r="O31" s="555" t="str">
        <f>profesores_encu!E116</f>
        <v>La autocrítica y espíritu de mejoramiento caracteriza al Departamento de Química. Académicamente es activo y vincula a los estudiantes a través de diferentes proyectos y eventos.La universidad debe actualizar los procesos de sistematizatización.</v>
      </c>
    </row>
    <row r="32" spans="1:21" ht="114.75" thickBot="1">
      <c r="A32" s="1077" t="s">
        <v>227</v>
      </c>
      <c r="B32" s="538">
        <v>3</v>
      </c>
      <c r="C32" s="152" t="s">
        <v>228</v>
      </c>
      <c r="D32" s="175" t="s">
        <v>92</v>
      </c>
      <c r="E32" s="153">
        <v>10</v>
      </c>
      <c r="F32" s="554">
        <f>profesores_encu!AL10</f>
        <v>20</v>
      </c>
      <c r="G32" s="554">
        <f>profesores_encu!AM10</f>
        <v>12</v>
      </c>
      <c r="H32" s="554">
        <f>profesores_encu!AN10</f>
        <v>3</v>
      </c>
      <c r="I32" s="554">
        <f>profesores_encu!AO10</f>
        <v>0</v>
      </c>
      <c r="J32" s="554">
        <f>profesores_encu!AP10</f>
        <v>0</v>
      </c>
      <c r="K32" s="571"/>
      <c r="L32" s="597">
        <f t="shared" si="0"/>
        <v>4.4857142857142858</v>
      </c>
      <c r="M32" s="598">
        <f>L32</f>
        <v>4.4857142857142858</v>
      </c>
      <c r="N32" s="1020">
        <f>AVERAGE(M32:M38)</f>
        <v>4.2895238095238089</v>
      </c>
      <c r="O32" s="555" t="str">
        <f>profesores_encu!E117</f>
        <v xml:space="preserve">Considero que el clima organizacional y el ambiente laboral que se irradia en el departamento de química son significativamente favorables pese a los múltiples factores como por ejemplo a los asociados a las situaciones que se viven por la pandemia </v>
      </c>
    </row>
    <row r="33" spans="1:15" ht="62.1" customHeight="1" thickBot="1">
      <c r="A33" s="1078"/>
      <c r="B33" s="539">
        <v>4</v>
      </c>
      <c r="C33" s="131" t="s">
        <v>229</v>
      </c>
      <c r="D33" s="176" t="s">
        <v>94</v>
      </c>
      <c r="E33" s="153">
        <v>11</v>
      </c>
      <c r="F33" s="554">
        <f>profesores_encu!AL11</f>
        <v>15</v>
      </c>
      <c r="G33" s="554">
        <f>profesores_encu!AM11</f>
        <v>15</v>
      </c>
      <c r="H33" s="554">
        <f>profesores_encu!AN11</f>
        <v>5</v>
      </c>
      <c r="I33" s="554">
        <f>profesores_encu!AO11</f>
        <v>0</v>
      </c>
      <c r="J33" s="554">
        <f>profesores_encu!AP11</f>
        <v>0</v>
      </c>
      <c r="K33" s="572"/>
      <c r="L33" s="597">
        <f t="shared" si="0"/>
        <v>4.2857142857142856</v>
      </c>
      <c r="M33" s="598">
        <f>L33</f>
        <v>4.2857142857142856</v>
      </c>
      <c r="N33" s="1021"/>
      <c r="O33" s="555" t="str">
        <f>profesores_encu!E118</f>
        <v>El instrumento repite algunos items</v>
      </c>
    </row>
    <row r="34" spans="1:15" ht="60.95" customHeight="1" thickBot="1">
      <c r="A34" s="1078"/>
      <c r="B34" s="539">
        <v>5</v>
      </c>
      <c r="C34" s="131" t="s">
        <v>230</v>
      </c>
      <c r="D34" s="176" t="s">
        <v>96</v>
      </c>
      <c r="E34" s="252">
        <v>12</v>
      </c>
      <c r="F34" s="554">
        <f>profesores_encu!AL12</f>
        <v>12</v>
      </c>
      <c r="G34" s="554">
        <f>profesores_encu!AM12</f>
        <v>14</v>
      </c>
      <c r="H34" s="554">
        <f>profesores_encu!AN12</f>
        <v>9</v>
      </c>
      <c r="I34" s="554">
        <f>profesores_encu!AO12</f>
        <v>0</v>
      </c>
      <c r="J34" s="554">
        <f>profesores_encu!AP12</f>
        <v>0</v>
      </c>
      <c r="K34" s="573" t="e">
        <f>COUNTIF(profesores_encu!#REF!,#REF!)</f>
        <v>#REF!</v>
      </c>
      <c r="L34" s="597">
        <f t="shared" si="0"/>
        <v>4.0857142857142854</v>
      </c>
      <c r="M34" s="598">
        <f>L34</f>
        <v>4.0857142857142854</v>
      </c>
      <c r="N34" s="1021"/>
      <c r="O34" s="555" t="str">
        <f>profesores_encu!E119</f>
        <v xml:space="preserve">Mejoramiento de la planta física de los laboratorios, adquisición de equipos en diferentes áreas. </v>
      </c>
    </row>
    <row r="35" spans="1:15" ht="68.099999999999994" customHeight="1">
      <c r="A35" s="1078"/>
      <c r="B35" s="1093">
        <v>6</v>
      </c>
      <c r="C35" s="935" t="s">
        <v>231</v>
      </c>
      <c r="D35" s="177" t="s">
        <v>232</v>
      </c>
      <c r="E35" s="154">
        <v>13</v>
      </c>
      <c r="F35" s="554">
        <f>profesores_encu!AL13</f>
        <v>20</v>
      </c>
      <c r="G35" s="554">
        <f>profesores_encu!AM13</f>
        <v>10</v>
      </c>
      <c r="H35" s="554">
        <f>profesores_encu!AN13</f>
        <v>5</v>
      </c>
      <c r="I35" s="554">
        <f>profesores_encu!AO13</f>
        <v>0</v>
      </c>
      <c r="J35" s="554">
        <f>profesores_encu!AP13</f>
        <v>0</v>
      </c>
      <c r="K35" s="574"/>
      <c r="L35" s="597">
        <f t="shared" si="0"/>
        <v>4.4285714285714288</v>
      </c>
      <c r="M35" s="1072">
        <f>AVERAGE(L35:L37)</f>
        <v>4.2761904761904761</v>
      </c>
      <c r="N35" s="1021"/>
      <c r="O35" s="555" t="str">
        <f>profesores_encu!E120</f>
        <v>Felicitaciones por la actual gestión del PLQ.Se sugiere pensar una renovación curricular del PLQ en términos de la semipresencialidad, lo cual podría posibilitar la alternancia entre actividadesacadémicas presenciales y virtuales de manera permanente</v>
      </c>
    </row>
    <row r="36" spans="1:15" ht="39" customHeight="1">
      <c r="A36" s="1078"/>
      <c r="B36" s="1094"/>
      <c r="C36" s="936"/>
      <c r="D36" s="178" t="s">
        <v>99</v>
      </c>
      <c r="E36" s="72">
        <v>14</v>
      </c>
      <c r="F36" s="554">
        <f>profesores_encu!AL14</f>
        <v>14</v>
      </c>
      <c r="G36" s="554">
        <f>profesores_encu!AM14</f>
        <v>14</v>
      </c>
      <c r="H36" s="554">
        <f>profesores_encu!AN14</f>
        <v>7</v>
      </c>
      <c r="I36" s="554">
        <f>profesores_encu!AO14</f>
        <v>0</v>
      </c>
      <c r="J36" s="554">
        <f>profesores_encu!AP14</f>
        <v>0</v>
      </c>
      <c r="K36" s="575"/>
      <c r="L36" s="597">
        <f t="shared" si="0"/>
        <v>4.2</v>
      </c>
      <c r="M36" s="1072"/>
      <c r="N36" s="1021"/>
      <c r="O36" s="555" t="str">
        <f>profesores_encu!E121</f>
        <v/>
      </c>
    </row>
    <row r="37" spans="1:15" ht="77.099999999999994" customHeight="1" thickBot="1">
      <c r="A37" s="1078"/>
      <c r="B37" s="1095"/>
      <c r="C37" s="1096"/>
      <c r="D37" s="204" t="s">
        <v>98</v>
      </c>
      <c r="E37" s="107">
        <v>15</v>
      </c>
      <c r="F37" s="554">
        <f>profesores_encu!AL15</f>
        <v>15</v>
      </c>
      <c r="G37" s="554">
        <f>profesores_encu!AM15</f>
        <v>12</v>
      </c>
      <c r="H37" s="554">
        <f>profesores_encu!AN15</f>
        <v>8</v>
      </c>
      <c r="I37" s="554">
        <f>profesores_encu!AO15</f>
        <v>0</v>
      </c>
      <c r="J37" s="554">
        <f>profesores_encu!AP15</f>
        <v>0</v>
      </c>
      <c r="K37" s="575"/>
      <c r="L37" s="597">
        <f t="shared" si="0"/>
        <v>4.2</v>
      </c>
      <c r="M37" s="1072"/>
      <c r="N37" s="1021"/>
      <c r="O37" s="555" t="str">
        <f>profesores_encu!E122</f>
        <v/>
      </c>
    </row>
    <row r="38" spans="1:15" ht="48.95" customHeight="1" thickBot="1">
      <c r="A38" s="1079"/>
      <c r="B38" s="539">
        <v>7</v>
      </c>
      <c r="C38" s="132" t="s">
        <v>233</v>
      </c>
      <c r="D38" s="180" t="s">
        <v>101</v>
      </c>
      <c r="E38" s="251">
        <v>16</v>
      </c>
      <c r="F38" s="554">
        <f>profesores_encu!AL16</f>
        <v>16</v>
      </c>
      <c r="G38" s="554">
        <f>profesores_encu!AM16</f>
        <v>14</v>
      </c>
      <c r="H38" s="554">
        <f>profesores_encu!AN16</f>
        <v>5</v>
      </c>
      <c r="I38" s="554">
        <f>profesores_encu!AO16</f>
        <v>0</v>
      </c>
      <c r="J38" s="554">
        <f>profesores_encu!AP16</f>
        <v>0</v>
      </c>
      <c r="K38" s="576"/>
      <c r="L38" s="597">
        <f t="shared" si="0"/>
        <v>4.3142857142857141</v>
      </c>
      <c r="M38" s="598">
        <f>L38</f>
        <v>4.3142857142857141</v>
      </c>
      <c r="N38" s="1022"/>
      <c r="O38" s="555" t="str">
        <f>profesores_encu!E123</f>
        <v/>
      </c>
    </row>
    <row r="39" spans="1:15" ht="39.950000000000003" customHeight="1">
      <c r="A39" s="1087" t="s">
        <v>102</v>
      </c>
      <c r="B39" s="1075">
        <v>8</v>
      </c>
      <c r="C39" s="929" t="s">
        <v>103</v>
      </c>
      <c r="D39" s="181" t="s">
        <v>104</v>
      </c>
      <c r="E39" s="62">
        <v>17</v>
      </c>
      <c r="F39" s="554">
        <f>profesores_encu!AL17</f>
        <v>23</v>
      </c>
      <c r="G39" s="554">
        <f>profesores_encu!AM17</f>
        <v>8</v>
      </c>
      <c r="H39" s="554">
        <f>profesores_encu!AN17</f>
        <v>4</v>
      </c>
      <c r="I39" s="554">
        <f>profesores_encu!AO17</f>
        <v>0</v>
      </c>
      <c r="J39" s="554">
        <f>profesores_encu!AP17</f>
        <v>0</v>
      </c>
      <c r="K39" s="577"/>
      <c r="L39" s="597">
        <f t="shared" si="0"/>
        <v>4.5428571428571427</v>
      </c>
      <c r="M39" s="1011">
        <f>AVERAGE(L39:L40)</f>
        <v>4.4571428571428573</v>
      </c>
      <c r="N39" s="1032">
        <f>AVERAGE(M39:M53)</f>
        <v>4.1488095238095237</v>
      </c>
      <c r="O39" s="555" t="str">
        <f>profesores_encu!E124</f>
        <v/>
      </c>
    </row>
    <row r="40" spans="1:15" ht="42" customHeight="1" thickBot="1">
      <c r="A40" s="1088"/>
      <c r="B40" s="1076"/>
      <c r="C40" s="1024"/>
      <c r="D40" s="182" t="s">
        <v>105</v>
      </c>
      <c r="E40" s="84">
        <v>18</v>
      </c>
      <c r="F40" s="554">
        <f>profesores_encu!AL18</f>
        <v>16</v>
      </c>
      <c r="G40" s="554">
        <f>profesores_encu!AM18</f>
        <v>16</v>
      </c>
      <c r="H40" s="554">
        <f>profesores_encu!AN18</f>
        <v>3</v>
      </c>
      <c r="I40" s="554">
        <f>profesores_encu!AO18</f>
        <v>0</v>
      </c>
      <c r="J40" s="554">
        <f>profesores_encu!AP18</f>
        <v>0</v>
      </c>
      <c r="K40" s="578"/>
      <c r="L40" s="597">
        <f t="shared" si="0"/>
        <v>4.371428571428571</v>
      </c>
      <c r="M40" s="1013"/>
      <c r="N40" s="1033"/>
      <c r="O40" s="555" t="str">
        <f>profesores_encu!E125</f>
        <v/>
      </c>
    </row>
    <row r="41" spans="1:15" ht="42" customHeight="1">
      <c r="A41" s="1088"/>
      <c r="B41" s="1108">
        <v>9</v>
      </c>
      <c r="C41" s="965" t="s">
        <v>106</v>
      </c>
      <c r="D41" s="183" t="s">
        <v>107</v>
      </c>
      <c r="E41" s="62">
        <v>19</v>
      </c>
      <c r="F41" s="554">
        <f>profesores_encu!AL19</f>
        <v>12</v>
      </c>
      <c r="G41" s="554">
        <f>profesores_encu!AM19</f>
        <v>19</v>
      </c>
      <c r="H41" s="554">
        <f>profesores_encu!AN19</f>
        <v>4</v>
      </c>
      <c r="I41" s="554">
        <f>profesores_encu!AO19</f>
        <v>0</v>
      </c>
      <c r="J41" s="554">
        <f>profesores_encu!AP19</f>
        <v>0</v>
      </c>
      <c r="K41" s="578"/>
      <c r="L41" s="597">
        <f t="shared" si="0"/>
        <v>4.2285714285714286</v>
      </c>
      <c r="M41" s="1011">
        <f>AVERAGE(L41:L42)</f>
        <v>4.3714285714285719</v>
      </c>
      <c r="N41" s="1033"/>
      <c r="O41" s="555" t="str">
        <f>profesores_encu!E126</f>
        <v/>
      </c>
    </row>
    <row r="42" spans="1:15" ht="36.950000000000003" customHeight="1" thickBot="1">
      <c r="A42" s="1088"/>
      <c r="B42" s="1109"/>
      <c r="C42" s="966"/>
      <c r="D42" s="161" t="s">
        <v>108</v>
      </c>
      <c r="E42" s="84">
        <v>20</v>
      </c>
      <c r="F42" s="554">
        <f>profesores_encu!AL20</f>
        <v>22</v>
      </c>
      <c r="G42" s="554">
        <f>profesores_encu!AM20</f>
        <v>9</v>
      </c>
      <c r="H42" s="554">
        <f>profesores_encu!AN20</f>
        <v>4</v>
      </c>
      <c r="I42" s="554">
        <f>profesores_encu!AO20</f>
        <v>0</v>
      </c>
      <c r="J42" s="554">
        <f>profesores_encu!AP20</f>
        <v>0</v>
      </c>
      <c r="K42" s="578"/>
      <c r="L42" s="597">
        <f t="shared" si="0"/>
        <v>4.5142857142857142</v>
      </c>
      <c r="M42" s="1013"/>
      <c r="N42" s="1033"/>
      <c r="O42" s="555" t="str">
        <f>profesores_encu!E127</f>
        <v/>
      </c>
    </row>
    <row r="43" spans="1:15" ht="48" customHeight="1">
      <c r="A43" s="1088"/>
      <c r="B43" s="1075">
        <v>10</v>
      </c>
      <c r="C43" s="1097" t="s">
        <v>109</v>
      </c>
      <c r="D43" s="184" t="s">
        <v>234</v>
      </c>
      <c r="E43" s="62">
        <v>21</v>
      </c>
      <c r="F43" s="554">
        <f>profesores_encu!AL21</f>
        <v>8</v>
      </c>
      <c r="G43" s="554">
        <f>profesores_encu!AM21</f>
        <v>16</v>
      </c>
      <c r="H43" s="554">
        <f>profesores_encu!AN21</f>
        <v>11</v>
      </c>
      <c r="I43" s="554">
        <f>profesores_encu!AO21</f>
        <v>0</v>
      </c>
      <c r="J43" s="554">
        <f>profesores_encu!AP21</f>
        <v>0</v>
      </c>
      <c r="K43" s="578"/>
      <c r="L43" s="597">
        <f t="shared" si="0"/>
        <v>3.9142857142857141</v>
      </c>
      <c r="M43" s="1011">
        <f>AVERAGE(L43:L44)</f>
        <v>4.0999999999999996</v>
      </c>
      <c r="N43" s="1033"/>
      <c r="O43" s="555" t="str">
        <f>profesores_encu!E128</f>
        <v/>
      </c>
    </row>
    <row r="44" spans="1:15" ht="30.75" customHeight="1" thickBot="1">
      <c r="A44" s="1088"/>
      <c r="B44" s="1076"/>
      <c r="C44" s="1098"/>
      <c r="D44" s="185" t="s">
        <v>111</v>
      </c>
      <c r="E44" s="84">
        <v>22</v>
      </c>
      <c r="F44" s="554">
        <f>profesores_encu!AL22</f>
        <v>13</v>
      </c>
      <c r="G44" s="554">
        <f>profesores_encu!AM22</f>
        <v>19</v>
      </c>
      <c r="H44" s="554">
        <f>profesores_encu!AN22</f>
        <v>3</v>
      </c>
      <c r="I44" s="554">
        <f>profesores_encu!AO22</f>
        <v>0</v>
      </c>
      <c r="J44" s="554">
        <f>profesores_encu!AP22</f>
        <v>0</v>
      </c>
      <c r="K44" s="578"/>
      <c r="L44" s="597">
        <f t="shared" si="0"/>
        <v>4.2857142857142856</v>
      </c>
      <c r="M44" s="1013"/>
      <c r="N44" s="1033"/>
      <c r="O44" s="555" t="str">
        <f>profesores_encu!E129</f>
        <v/>
      </c>
    </row>
    <row r="45" spans="1:15" ht="34.5" customHeight="1">
      <c r="A45" s="1088"/>
      <c r="B45" s="1075">
        <v>11</v>
      </c>
      <c r="C45" s="1097" t="s">
        <v>235</v>
      </c>
      <c r="D45" s="184" t="s">
        <v>113</v>
      </c>
      <c r="E45" s="62">
        <v>23</v>
      </c>
      <c r="F45" s="554">
        <f>profesores_encu!AL23</f>
        <v>14</v>
      </c>
      <c r="G45" s="554">
        <f>profesores_encu!AM23</f>
        <v>19</v>
      </c>
      <c r="H45" s="554">
        <f>profesores_encu!AN23</f>
        <v>2</v>
      </c>
      <c r="I45" s="554">
        <f>profesores_encu!AO23</f>
        <v>0</v>
      </c>
      <c r="J45" s="554">
        <f>profesores_encu!AP23</f>
        <v>0</v>
      </c>
      <c r="K45" s="578"/>
      <c r="L45" s="597">
        <f t="shared" si="0"/>
        <v>4.3428571428571425</v>
      </c>
      <c r="M45" s="1011">
        <f>AVERAGE(L45:L47)</f>
        <v>4.1047619047619044</v>
      </c>
      <c r="N45" s="1033"/>
      <c r="O45" s="555" t="str">
        <f>profesores_encu!E130</f>
        <v/>
      </c>
    </row>
    <row r="46" spans="1:15" ht="48" customHeight="1">
      <c r="A46" s="1088"/>
      <c r="B46" s="1099"/>
      <c r="C46" s="1100"/>
      <c r="D46" s="186" t="s">
        <v>114</v>
      </c>
      <c r="E46" s="63">
        <v>24</v>
      </c>
      <c r="F46" s="554">
        <f>profesores_encu!AL24</f>
        <v>8</v>
      </c>
      <c r="G46" s="554">
        <f>profesores_encu!AM24</f>
        <v>19</v>
      </c>
      <c r="H46" s="554">
        <f>profesores_encu!AN24</f>
        <v>7</v>
      </c>
      <c r="I46" s="554">
        <f>profesores_encu!AO24</f>
        <v>1</v>
      </c>
      <c r="J46" s="554">
        <f>profesores_encu!AP24</f>
        <v>0</v>
      </c>
      <c r="K46" s="578"/>
      <c r="L46" s="597">
        <f t="shared" si="0"/>
        <v>3.9714285714285715</v>
      </c>
      <c r="M46" s="1012"/>
      <c r="N46" s="1033"/>
      <c r="O46" s="555" t="str">
        <f>profesores_encu!E131</f>
        <v/>
      </c>
    </row>
    <row r="47" spans="1:15" ht="54.95" customHeight="1" thickBot="1">
      <c r="A47" s="1088"/>
      <c r="B47" s="1076"/>
      <c r="C47" s="1098"/>
      <c r="D47" s="161" t="s">
        <v>115</v>
      </c>
      <c r="E47" s="84">
        <v>25</v>
      </c>
      <c r="F47" s="554">
        <f>profesores_encu!AL25</f>
        <v>8</v>
      </c>
      <c r="G47" s="554">
        <f>profesores_encu!AM25</f>
        <v>19</v>
      </c>
      <c r="H47" s="554">
        <f>profesores_encu!AN25</f>
        <v>8</v>
      </c>
      <c r="I47" s="554">
        <f>profesores_encu!AO25</f>
        <v>0</v>
      </c>
      <c r="J47" s="554">
        <f>profesores_encu!AP25</f>
        <v>0</v>
      </c>
      <c r="K47" s="578"/>
      <c r="L47" s="597">
        <f t="shared" si="0"/>
        <v>4</v>
      </c>
      <c r="M47" s="1013"/>
      <c r="N47" s="1033"/>
      <c r="O47" s="555" t="str">
        <f>profesores_encu!E132</f>
        <v/>
      </c>
    </row>
    <row r="48" spans="1:15" ht="48" customHeight="1">
      <c r="A48" s="1088"/>
      <c r="B48" s="1075">
        <v>12</v>
      </c>
      <c r="C48" s="991" t="s">
        <v>116</v>
      </c>
      <c r="D48" s="184" t="s">
        <v>117</v>
      </c>
      <c r="E48" s="62">
        <v>26</v>
      </c>
      <c r="F48" s="554">
        <f>profesores_encu!AL26</f>
        <v>9</v>
      </c>
      <c r="G48" s="554">
        <f>profesores_encu!AM26</f>
        <v>16</v>
      </c>
      <c r="H48" s="554">
        <f>profesores_encu!AN26</f>
        <v>9</v>
      </c>
      <c r="I48" s="554">
        <f>profesores_encu!AO26</f>
        <v>1</v>
      </c>
      <c r="J48" s="554">
        <f>profesores_encu!AP26</f>
        <v>0</v>
      </c>
      <c r="K48" s="579"/>
      <c r="L48" s="597">
        <f t="shared" si="0"/>
        <v>3.9428571428571431</v>
      </c>
      <c r="M48" s="1011">
        <f>AVERAGE(L48:L49)</f>
        <v>4</v>
      </c>
      <c r="N48" s="1033"/>
      <c r="O48" s="555" t="str">
        <f>profesores_encu!E133</f>
        <v/>
      </c>
    </row>
    <row r="49" spans="1:15" ht="65.099999999999994" customHeight="1" thickBot="1">
      <c r="A49" s="1088"/>
      <c r="B49" s="1076"/>
      <c r="C49" s="1071"/>
      <c r="D49" s="161" t="s">
        <v>118</v>
      </c>
      <c r="E49" s="84">
        <v>27</v>
      </c>
      <c r="F49" s="554">
        <f>profesores_encu!AL27</f>
        <v>11</v>
      </c>
      <c r="G49" s="554">
        <f>profesores_encu!AM27</f>
        <v>15</v>
      </c>
      <c r="H49" s="554">
        <f>profesores_encu!AN27</f>
        <v>9</v>
      </c>
      <c r="I49" s="554">
        <f>profesores_encu!AO27</f>
        <v>0</v>
      </c>
      <c r="J49" s="554">
        <f>profesores_encu!AP27</f>
        <v>0</v>
      </c>
      <c r="K49" s="579"/>
      <c r="L49" s="597">
        <f t="shared" si="0"/>
        <v>4.0571428571428569</v>
      </c>
      <c r="M49" s="1013"/>
      <c r="N49" s="1033"/>
      <c r="O49" s="555" t="str">
        <f>profesores_encu!E134</f>
        <v/>
      </c>
    </row>
    <row r="50" spans="1:15" ht="62.1" customHeight="1" thickBot="1">
      <c r="A50" s="1088"/>
      <c r="B50" s="540">
        <v>13</v>
      </c>
      <c r="C50" s="156" t="s">
        <v>119</v>
      </c>
      <c r="D50" s="187" t="s">
        <v>120</v>
      </c>
      <c r="E50" s="157">
        <v>28</v>
      </c>
      <c r="F50" s="554">
        <f>profesores_encu!AL28</f>
        <v>10</v>
      </c>
      <c r="G50" s="554">
        <f>profesores_encu!AM28</f>
        <v>15</v>
      </c>
      <c r="H50" s="554">
        <f>profesores_encu!AN28</f>
        <v>9</v>
      </c>
      <c r="I50" s="554">
        <f>profesores_encu!AO28</f>
        <v>1</v>
      </c>
      <c r="J50" s="554">
        <f>profesores_encu!AP28</f>
        <v>0</v>
      </c>
      <c r="K50" s="578"/>
      <c r="L50" s="597">
        <f t="shared" si="0"/>
        <v>3.9714285714285715</v>
      </c>
      <c r="M50" s="598">
        <f>L50</f>
        <v>3.9714285714285715</v>
      </c>
      <c r="N50" s="1033"/>
      <c r="O50" s="555" t="str">
        <f>profesores_encu!E135</f>
        <v/>
      </c>
    </row>
    <row r="51" spans="1:15" ht="41.1" customHeight="1" thickBot="1">
      <c r="A51" s="1088"/>
      <c r="B51" s="541">
        <v>14</v>
      </c>
      <c r="C51" s="158" t="s">
        <v>121</v>
      </c>
      <c r="D51" s="187" t="s">
        <v>122</v>
      </c>
      <c r="E51" s="159">
        <v>29</v>
      </c>
      <c r="F51" s="554">
        <f>profesores_encu!AL29</f>
        <v>9</v>
      </c>
      <c r="G51" s="554">
        <f>profesores_encu!AM29</f>
        <v>12</v>
      </c>
      <c r="H51" s="554">
        <f>profesores_encu!AN29</f>
        <v>12</v>
      </c>
      <c r="I51" s="554">
        <f>profesores_encu!AO29</f>
        <v>2</v>
      </c>
      <c r="J51" s="554">
        <f>profesores_encu!AP29</f>
        <v>0</v>
      </c>
      <c r="K51" s="578"/>
      <c r="L51" s="597">
        <f t="shared" si="0"/>
        <v>3.8</v>
      </c>
      <c r="M51" s="598">
        <f>L51</f>
        <v>3.8</v>
      </c>
      <c r="N51" s="1033"/>
      <c r="O51" s="555" t="str">
        <f>profesores_encu!E136</f>
        <v/>
      </c>
    </row>
    <row r="52" spans="1:15" ht="63" customHeight="1">
      <c r="A52" s="1088"/>
      <c r="B52" s="1075">
        <v>15</v>
      </c>
      <c r="C52" s="991" t="s">
        <v>123</v>
      </c>
      <c r="D52" s="188" t="s">
        <v>124</v>
      </c>
      <c r="E52" s="160">
        <v>30</v>
      </c>
      <c r="F52" s="554">
        <f>profesores_encu!AL30</f>
        <v>16</v>
      </c>
      <c r="G52" s="554">
        <f>profesores_encu!AM30</f>
        <v>14</v>
      </c>
      <c r="H52" s="554">
        <f>profesores_encu!AN30</f>
        <v>5</v>
      </c>
      <c r="I52" s="554">
        <f>profesores_encu!AO30</f>
        <v>0</v>
      </c>
      <c r="J52" s="554">
        <f>profesores_encu!AP30</f>
        <v>0</v>
      </c>
      <c r="K52" s="578"/>
      <c r="L52" s="597">
        <f t="shared" si="0"/>
        <v>4.3142857142857141</v>
      </c>
      <c r="M52" s="1011">
        <f>AVERAGE(L52:L53)</f>
        <v>4.3857142857142861</v>
      </c>
      <c r="N52" s="1033"/>
      <c r="O52" s="555" t="str">
        <f>profesores_encu!E137</f>
        <v/>
      </c>
    </row>
    <row r="53" spans="1:15" ht="66" customHeight="1" thickBot="1">
      <c r="A53" s="1089"/>
      <c r="B53" s="1076"/>
      <c r="C53" s="1071"/>
      <c r="D53" s="161" t="s">
        <v>125</v>
      </c>
      <c r="E53" s="84">
        <v>31</v>
      </c>
      <c r="F53" s="554">
        <f>profesores_encu!AL31</f>
        <v>22</v>
      </c>
      <c r="G53" s="554">
        <f>profesores_encu!AM31</f>
        <v>7</v>
      </c>
      <c r="H53" s="554">
        <f>profesores_encu!AN31</f>
        <v>6</v>
      </c>
      <c r="I53" s="554">
        <f>profesores_encu!AO31</f>
        <v>0</v>
      </c>
      <c r="J53" s="554">
        <f>profesores_encu!AP31</f>
        <v>0</v>
      </c>
      <c r="K53" s="578"/>
      <c r="L53" s="597">
        <f t="shared" si="0"/>
        <v>4.4571428571428573</v>
      </c>
      <c r="M53" s="1013"/>
      <c r="N53" s="1034"/>
      <c r="O53" s="555" t="str">
        <f>profesores_encu!E138</f>
        <v/>
      </c>
    </row>
    <row r="54" spans="1:15" ht="42" customHeight="1" thickBot="1">
      <c r="A54" s="1067" t="s">
        <v>42</v>
      </c>
      <c r="B54" s="542">
        <v>16</v>
      </c>
      <c r="C54" s="253" t="s">
        <v>43</v>
      </c>
      <c r="D54" s="254" t="s">
        <v>44</v>
      </c>
      <c r="E54" s="255">
        <v>32</v>
      </c>
      <c r="F54" s="554">
        <f>profesores_encu!AL32</f>
        <v>3</v>
      </c>
      <c r="G54" s="554">
        <f>profesores_encu!AM32</f>
        <v>21</v>
      </c>
      <c r="H54" s="554">
        <f>profesores_encu!AN32</f>
        <v>10</v>
      </c>
      <c r="I54" s="554">
        <f>profesores_encu!AO32</f>
        <v>1</v>
      </c>
      <c r="J54" s="554">
        <f>profesores_encu!AP32</f>
        <v>0</v>
      </c>
      <c r="K54" s="580"/>
      <c r="L54" s="597">
        <f t="shared" si="0"/>
        <v>3.7428571428571429</v>
      </c>
      <c r="M54" s="598">
        <f>L54</f>
        <v>3.7428571428571429</v>
      </c>
      <c r="N54" s="1020">
        <f>AVERAGE(M54:M56)</f>
        <v>3.7928571428571427</v>
      </c>
      <c r="O54" s="555" t="str">
        <f>profesores_encu!E139</f>
        <v/>
      </c>
    </row>
    <row r="55" spans="1:15" ht="50.1" customHeight="1">
      <c r="A55" s="971"/>
      <c r="B55" s="1069">
        <v>17</v>
      </c>
      <c r="C55" s="857" t="s">
        <v>46</v>
      </c>
      <c r="D55" s="257" t="s">
        <v>48</v>
      </c>
      <c r="E55" s="82">
        <v>33</v>
      </c>
      <c r="F55" s="554">
        <f>profesores_encu!AL33</f>
        <v>6</v>
      </c>
      <c r="G55" s="554">
        <f>profesores_encu!AM33</f>
        <v>15</v>
      </c>
      <c r="H55" s="554">
        <f>profesores_encu!AN33</f>
        <v>12</v>
      </c>
      <c r="I55" s="554">
        <f>profesores_encu!AO33</f>
        <v>2</v>
      </c>
      <c r="J55" s="554">
        <f>profesores_encu!AP33</f>
        <v>0</v>
      </c>
      <c r="K55" s="580"/>
      <c r="L55" s="597">
        <f t="shared" si="0"/>
        <v>3.7142857142857144</v>
      </c>
      <c r="M55" s="1011">
        <f>AVERAGE(L55:L56)</f>
        <v>3.842857142857143</v>
      </c>
      <c r="N55" s="1021"/>
      <c r="O55" s="555" t="str">
        <f>profesores_encu!E140</f>
        <v/>
      </c>
    </row>
    <row r="56" spans="1:15" ht="39" customHeight="1" thickBot="1">
      <c r="A56" s="1068"/>
      <c r="B56" s="1070"/>
      <c r="C56" s="1085"/>
      <c r="D56" s="174" t="s">
        <v>47</v>
      </c>
      <c r="E56" s="79">
        <v>34</v>
      </c>
      <c r="F56" s="554">
        <f>profesores_encu!AL34</f>
        <v>7</v>
      </c>
      <c r="G56" s="554">
        <f>profesores_encu!AM34</f>
        <v>20</v>
      </c>
      <c r="H56" s="554">
        <f>profesores_encu!AN34</f>
        <v>8</v>
      </c>
      <c r="I56" s="554">
        <f>profesores_encu!AO34</f>
        <v>0</v>
      </c>
      <c r="J56" s="554">
        <f>profesores_encu!AP34</f>
        <v>0</v>
      </c>
      <c r="K56" s="568"/>
      <c r="L56" s="597">
        <f t="shared" si="0"/>
        <v>3.9714285714285715</v>
      </c>
      <c r="M56" s="1013"/>
      <c r="N56" s="1022"/>
      <c r="O56" s="555"/>
    </row>
    <row r="57" spans="1:15" ht="63.75" customHeight="1">
      <c r="A57" s="917" t="s">
        <v>126</v>
      </c>
      <c r="B57" s="919">
        <v>18</v>
      </c>
      <c r="C57" s="917" t="s">
        <v>127</v>
      </c>
      <c r="D57" s="177" t="s">
        <v>128</v>
      </c>
      <c r="E57" s="154">
        <v>35</v>
      </c>
      <c r="F57" s="554">
        <f>profesores_encu!AL35</f>
        <v>17</v>
      </c>
      <c r="G57" s="554">
        <f>profesores_encu!AM35</f>
        <v>17</v>
      </c>
      <c r="H57" s="554">
        <f>profesores_encu!AN35</f>
        <v>1</v>
      </c>
      <c r="I57" s="554">
        <f>profesores_encu!AO35</f>
        <v>0</v>
      </c>
      <c r="J57" s="554">
        <f>profesores_encu!AP35</f>
        <v>0</v>
      </c>
      <c r="K57" s="46"/>
      <c r="L57" s="597">
        <f t="shared" si="0"/>
        <v>4.4571428571428573</v>
      </c>
      <c r="M57" s="1011">
        <f>AVERAGE(L57:L62)</f>
        <v>4.3428571428571425</v>
      </c>
      <c r="N57" s="1025">
        <f>AVERAGE(M57:M79)</f>
        <v>4.2592592592592586</v>
      </c>
      <c r="O57" s="555"/>
    </row>
    <row r="58" spans="1:15" ht="57" customHeight="1">
      <c r="A58" s="919"/>
      <c r="B58" s="919"/>
      <c r="C58" s="919"/>
      <c r="D58" s="205" t="s">
        <v>129</v>
      </c>
      <c r="E58" s="73">
        <v>36</v>
      </c>
      <c r="F58" s="554">
        <f>profesores_encu!AL36</f>
        <v>13</v>
      </c>
      <c r="G58" s="554">
        <f>profesores_encu!AM36</f>
        <v>17</v>
      </c>
      <c r="H58" s="554">
        <f>profesores_encu!AN36</f>
        <v>5</v>
      </c>
      <c r="I58" s="554">
        <f>profesores_encu!AO36</f>
        <v>0</v>
      </c>
      <c r="J58" s="554">
        <f>profesores_encu!AP36</f>
        <v>0</v>
      </c>
      <c r="K58" s="46"/>
      <c r="L58" s="597">
        <f t="shared" si="0"/>
        <v>4.2285714285714286</v>
      </c>
      <c r="M58" s="1012"/>
      <c r="N58" s="1026"/>
      <c r="O58" s="555"/>
    </row>
    <row r="59" spans="1:15" ht="87.75" customHeight="1">
      <c r="A59" s="919"/>
      <c r="B59" s="919"/>
      <c r="C59" s="919"/>
      <c r="D59" s="206" t="s">
        <v>130</v>
      </c>
      <c r="E59" s="73">
        <v>37</v>
      </c>
      <c r="F59" s="554">
        <f>profesores_encu!AL37</f>
        <v>17</v>
      </c>
      <c r="G59" s="554">
        <f>profesores_encu!AM37</f>
        <v>13</v>
      </c>
      <c r="H59" s="554">
        <f>profesores_encu!AN37</f>
        <v>5</v>
      </c>
      <c r="I59" s="554">
        <f>profesores_encu!AO37</f>
        <v>0</v>
      </c>
      <c r="J59" s="554">
        <f>profesores_encu!AP37</f>
        <v>0</v>
      </c>
      <c r="K59" s="46"/>
      <c r="L59" s="597">
        <f t="shared" si="0"/>
        <v>4.3428571428571425</v>
      </c>
      <c r="M59" s="1012"/>
      <c r="N59" s="1026"/>
      <c r="O59" s="555"/>
    </row>
    <row r="60" spans="1:15" ht="60" customHeight="1">
      <c r="A60" s="919"/>
      <c r="B60" s="919"/>
      <c r="C60" s="919"/>
      <c r="D60" s="206" t="s">
        <v>131</v>
      </c>
      <c r="E60" s="73">
        <v>38</v>
      </c>
      <c r="F60" s="554">
        <f>profesores_encu!AL38</f>
        <v>19</v>
      </c>
      <c r="G60" s="554">
        <f>profesores_encu!AM38</f>
        <v>14</v>
      </c>
      <c r="H60" s="554">
        <f>profesores_encu!AN38</f>
        <v>2</v>
      </c>
      <c r="I60" s="554">
        <f>profesores_encu!AO38</f>
        <v>0</v>
      </c>
      <c r="J60" s="554">
        <f>profesores_encu!AP38</f>
        <v>0</v>
      </c>
      <c r="K60" s="46"/>
      <c r="L60" s="597">
        <f t="shared" si="0"/>
        <v>4.4857142857142858</v>
      </c>
      <c r="M60" s="1012"/>
      <c r="N60" s="1026"/>
      <c r="O60" s="555"/>
    </row>
    <row r="61" spans="1:15" ht="87.75" customHeight="1">
      <c r="A61" s="919"/>
      <c r="B61" s="919"/>
      <c r="C61" s="919"/>
      <c r="D61" s="206" t="s">
        <v>132</v>
      </c>
      <c r="E61" s="72">
        <v>39</v>
      </c>
      <c r="F61" s="554">
        <f>profesores_encu!AL39</f>
        <v>16</v>
      </c>
      <c r="G61" s="554">
        <f>profesores_encu!AM39</f>
        <v>12</v>
      </c>
      <c r="H61" s="554">
        <f>profesores_encu!AN39</f>
        <v>7</v>
      </c>
      <c r="I61" s="554">
        <f>profesores_encu!AO39</f>
        <v>0</v>
      </c>
      <c r="J61" s="554">
        <f>profesores_encu!AP39</f>
        <v>0</v>
      </c>
      <c r="K61" s="122"/>
      <c r="L61" s="597">
        <f t="shared" si="0"/>
        <v>4.2571428571428571</v>
      </c>
      <c r="M61" s="1012"/>
      <c r="N61" s="1026"/>
      <c r="O61" s="555"/>
    </row>
    <row r="62" spans="1:15" ht="78.75" customHeight="1" thickBot="1">
      <c r="A62" s="919"/>
      <c r="B62" s="918"/>
      <c r="C62" s="918"/>
      <c r="D62" s="207" t="s">
        <v>133</v>
      </c>
      <c r="E62" s="258">
        <v>40</v>
      </c>
      <c r="F62" s="554">
        <f>profesores_encu!AL40</f>
        <v>17</v>
      </c>
      <c r="G62" s="554">
        <f>profesores_encu!AM40</f>
        <v>13</v>
      </c>
      <c r="H62" s="554">
        <f>profesores_encu!AN40</f>
        <v>4</v>
      </c>
      <c r="I62" s="554">
        <f>profesores_encu!AO40</f>
        <v>0</v>
      </c>
      <c r="J62" s="554">
        <f>profesores_encu!AP40</f>
        <v>1</v>
      </c>
      <c r="K62" s="122"/>
      <c r="L62" s="597">
        <f t="shared" si="0"/>
        <v>4.2857142857142856</v>
      </c>
      <c r="M62" s="1013"/>
      <c r="N62" s="1026"/>
      <c r="O62" s="555"/>
    </row>
    <row r="63" spans="1:15" ht="77.25" customHeight="1">
      <c r="A63" s="919"/>
      <c r="B63" s="1040">
        <v>19</v>
      </c>
      <c r="C63" s="917" t="s">
        <v>134</v>
      </c>
      <c r="D63" s="208" t="s">
        <v>135</v>
      </c>
      <c r="E63" s="154">
        <v>41</v>
      </c>
      <c r="F63" s="554">
        <f>profesores_encu!AL41</f>
        <v>13</v>
      </c>
      <c r="G63" s="554">
        <f>profesores_encu!AM41</f>
        <v>15</v>
      </c>
      <c r="H63" s="554">
        <f>profesores_encu!AN41</f>
        <v>7</v>
      </c>
      <c r="I63" s="554">
        <f>profesores_encu!AO41</f>
        <v>0</v>
      </c>
      <c r="J63" s="554">
        <f>profesores_encu!AP41</f>
        <v>0</v>
      </c>
      <c r="K63" s="122"/>
      <c r="L63" s="597">
        <f t="shared" si="0"/>
        <v>4.1714285714285717</v>
      </c>
      <c r="M63" s="1011">
        <f>AVERAGE(L63:L65)</f>
        <v>4.2095238095238097</v>
      </c>
      <c r="N63" s="1026"/>
      <c r="O63" s="555"/>
    </row>
    <row r="64" spans="1:15" ht="136.5" customHeight="1">
      <c r="A64" s="919"/>
      <c r="B64" s="1041"/>
      <c r="C64" s="919"/>
      <c r="D64" s="209" t="s">
        <v>136</v>
      </c>
      <c r="E64" s="72">
        <v>42</v>
      </c>
      <c r="F64" s="554">
        <f>profesores_encu!AL42</f>
        <v>16</v>
      </c>
      <c r="G64" s="554">
        <f>profesores_encu!AM42</f>
        <v>16</v>
      </c>
      <c r="H64" s="554">
        <f>profesores_encu!AN42</f>
        <v>3</v>
      </c>
      <c r="I64" s="554">
        <f>profesores_encu!AO42</f>
        <v>0</v>
      </c>
      <c r="J64" s="554">
        <f>profesores_encu!AP42</f>
        <v>0</v>
      </c>
      <c r="K64" s="46"/>
      <c r="L64" s="597">
        <f t="shared" si="0"/>
        <v>4.371428571428571</v>
      </c>
      <c r="M64" s="1012"/>
      <c r="N64" s="1026"/>
      <c r="O64" s="555"/>
    </row>
    <row r="65" spans="1:15" ht="131.25" customHeight="1" thickBot="1">
      <c r="A65" s="919"/>
      <c r="B65" s="1042"/>
      <c r="C65" s="918"/>
      <c r="D65" s="210" t="s">
        <v>137</v>
      </c>
      <c r="E65" s="258">
        <v>43</v>
      </c>
      <c r="F65" s="554">
        <f>profesores_encu!AL43</f>
        <v>13</v>
      </c>
      <c r="G65" s="554">
        <f>profesores_encu!AM43</f>
        <v>12</v>
      </c>
      <c r="H65" s="554">
        <f>profesores_encu!AN43</f>
        <v>10</v>
      </c>
      <c r="I65" s="554">
        <f>profesores_encu!AO43</f>
        <v>0</v>
      </c>
      <c r="J65" s="554">
        <f>profesores_encu!AP43</f>
        <v>0</v>
      </c>
      <c r="K65" s="46"/>
      <c r="L65" s="597">
        <f t="shared" si="0"/>
        <v>4.0857142857142854</v>
      </c>
      <c r="M65" s="1013"/>
      <c r="N65" s="1026"/>
      <c r="O65" s="555"/>
    </row>
    <row r="66" spans="1:15" ht="112.5" customHeight="1" thickBot="1">
      <c r="A66" s="919"/>
      <c r="B66" s="242">
        <v>20</v>
      </c>
      <c r="C66" s="259" t="s">
        <v>138</v>
      </c>
      <c r="D66" s="175" t="s">
        <v>139</v>
      </c>
      <c r="E66" s="260">
        <v>44</v>
      </c>
      <c r="F66" s="554">
        <f>profesores_encu!AL44</f>
        <v>14</v>
      </c>
      <c r="G66" s="554">
        <f>profesores_encu!AM44</f>
        <v>16</v>
      </c>
      <c r="H66" s="554">
        <f>profesores_encu!AN44</f>
        <v>5</v>
      </c>
      <c r="I66" s="554">
        <f>profesores_encu!AO44</f>
        <v>0</v>
      </c>
      <c r="J66" s="554">
        <f>profesores_encu!AP44</f>
        <v>0</v>
      </c>
      <c r="K66" s="46"/>
      <c r="L66" s="597">
        <f t="shared" si="0"/>
        <v>4.2571428571428571</v>
      </c>
      <c r="M66" s="598">
        <f>L66</f>
        <v>4.2571428571428571</v>
      </c>
      <c r="N66" s="1026"/>
      <c r="O66" s="555"/>
    </row>
    <row r="67" spans="1:15" ht="100.5" customHeight="1">
      <c r="A67" s="919"/>
      <c r="B67" s="917">
        <v>21</v>
      </c>
      <c r="C67" s="917" t="s">
        <v>140</v>
      </c>
      <c r="D67" s="208" t="s">
        <v>141</v>
      </c>
      <c r="E67" s="261">
        <v>45</v>
      </c>
      <c r="F67" s="554">
        <f>profesores_encu!AL45</f>
        <v>15</v>
      </c>
      <c r="G67" s="554">
        <f>profesores_encu!AM45</f>
        <v>15</v>
      </c>
      <c r="H67" s="554">
        <f>profesores_encu!AN45</f>
        <v>5</v>
      </c>
      <c r="I67" s="554">
        <f>profesores_encu!AO45</f>
        <v>0</v>
      </c>
      <c r="J67" s="554">
        <f>profesores_encu!AP45</f>
        <v>0</v>
      </c>
      <c r="K67" s="46"/>
      <c r="L67" s="597">
        <f t="shared" si="0"/>
        <v>4.2857142857142856</v>
      </c>
      <c r="M67" s="1011">
        <f>AVERAGE(L67:L69)</f>
        <v>4.3809523809523805</v>
      </c>
      <c r="N67" s="1026"/>
      <c r="O67" s="555"/>
    </row>
    <row r="68" spans="1:15" ht="105" customHeight="1">
      <c r="A68" s="919"/>
      <c r="B68" s="919"/>
      <c r="C68" s="919"/>
      <c r="D68" s="209" t="s">
        <v>142</v>
      </c>
      <c r="E68" s="73">
        <v>46</v>
      </c>
      <c r="F68" s="554">
        <f>profesores_encu!AL46</f>
        <v>19</v>
      </c>
      <c r="G68" s="554">
        <f>profesores_encu!AM46</f>
        <v>10</v>
      </c>
      <c r="H68" s="554">
        <f>profesores_encu!AN46</f>
        <v>6</v>
      </c>
      <c r="I68" s="554">
        <f>profesores_encu!AO46</f>
        <v>0</v>
      </c>
      <c r="J68" s="554">
        <f>profesores_encu!AP46</f>
        <v>0</v>
      </c>
      <c r="K68" s="46"/>
      <c r="L68" s="597">
        <f t="shared" si="0"/>
        <v>4.371428571428571</v>
      </c>
      <c r="M68" s="1012"/>
      <c r="N68" s="1026"/>
      <c r="O68" s="555"/>
    </row>
    <row r="69" spans="1:15" ht="63" customHeight="1" thickBot="1">
      <c r="A69" s="919"/>
      <c r="B69" s="918"/>
      <c r="C69" s="918"/>
      <c r="D69" s="211" t="s">
        <v>143</v>
      </c>
      <c r="E69" s="258">
        <v>47</v>
      </c>
      <c r="F69" s="554">
        <f>profesores_encu!AL47</f>
        <v>19</v>
      </c>
      <c r="G69" s="554">
        <f>profesores_encu!AM47</f>
        <v>14</v>
      </c>
      <c r="H69" s="554">
        <f>profesores_encu!AN47</f>
        <v>2</v>
      </c>
      <c r="I69" s="554">
        <f>profesores_encu!AO47</f>
        <v>0</v>
      </c>
      <c r="J69" s="554">
        <f>profesores_encu!AP47</f>
        <v>0</v>
      </c>
      <c r="K69" s="122"/>
      <c r="L69" s="597">
        <f t="shared" si="0"/>
        <v>4.4857142857142858</v>
      </c>
      <c r="M69" s="1013"/>
      <c r="N69" s="1026"/>
      <c r="O69" s="555"/>
    </row>
    <row r="70" spans="1:15" ht="103.5" customHeight="1">
      <c r="A70" s="919"/>
      <c r="B70" s="917">
        <v>22</v>
      </c>
      <c r="C70" s="917" t="s">
        <v>144</v>
      </c>
      <c r="D70" s="262" t="s">
        <v>145</v>
      </c>
      <c r="E70" s="154">
        <v>48</v>
      </c>
      <c r="F70" s="554">
        <f>profesores_encu!AL48</f>
        <v>12</v>
      </c>
      <c r="G70" s="554">
        <f>profesores_encu!AM48</f>
        <v>19</v>
      </c>
      <c r="H70" s="554">
        <f>profesores_encu!AN48</f>
        <v>4</v>
      </c>
      <c r="I70" s="554">
        <f>profesores_encu!AO48</f>
        <v>0</v>
      </c>
      <c r="J70" s="554">
        <f>profesores_encu!AP48</f>
        <v>0</v>
      </c>
      <c r="K70" s="122"/>
      <c r="L70" s="597">
        <f t="shared" si="0"/>
        <v>4.2285714285714286</v>
      </c>
      <c r="M70" s="1011">
        <f>AVERAGE(L70:L72)</f>
        <v>4.2571428571428571</v>
      </c>
      <c r="N70" s="1026"/>
      <c r="O70" s="555"/>
    </row>
    <row r="71" spans="1:15" ht="111.75" customHeight="1">
      <c r="A71" s="919"/>
      <c r="B71" s="919"/>
      <c r="C71" s="919"/>
      <c r="D71" s="165" t="s">
        <v>146</v>
      </c>
      <c r="E71" s="72">
        <v>49</v>
      </c>
      <c r="F71" s="554">
        <f>profesores_encu!AL49</f>
        <v>15</v>
      </c>
      <c r="G71" s="554">
        <f>profesores_encu!AM49</f>
        <v>16</v>
      </c>
      <c r="H71" s="554">
        <f>profesores_encu!AN49</f>
        <v>4</v>
      </c>
      <c r="I71" s="554">
        <f>profesores_encu!AO49</f>
        <v>0</v>
      </c>
      <c r="J71" s="554">
        <f>profesores_encu!AP49</f>
        <v>0</v>
      </c>
      <c r="K71" s="122"/>
      <c r="L71" s="597">
        <f t="shared" si="0"/>
        <v>4.3142857142857141</v>
      </c>
      <c r="M71" s="1012"/>
      <c r="N71" s="1026"/>
      <c r="O71" s="555"/>
    </row>
    <row r="72" spans="1:15" ht="60.75" customHeight="1" thickBot="1">
      <c r="A72" s="919"/>
      <c r="B72" s="918"/>
      <c r="C72" s="918"/>
      <c r="D72" s="263" t="s">
        <v>147</v>
      </c>
      <c r="E72" s="107">
        <v>50</v>
      </c>
      <c r="F72" s="554">
        <f>profesores_encu!AL50</f>
        <v>14</v>
      </c>
      <c r="G72" s="554">
        <f>profesores_encu!AM50</f>
        <v>17</v>
      </c>
      <c r="H72" s="554">
        <f>profesores_encu!AN50</f>
        <v>3</v>
      </c>
      <c r="I72" s="554">
        <f>profesores_encu!AO50</f>
        <v>0</v>
      </c>
      <c r="J72" s="554">
        <f>profesores_encu!AP50</f>
        <v>1</v>
      </c>
      <c r="K72" s="46"/>
      <c r="L72" s="597">
        <f t="shared" si="0"/>
        <v>4.2285714285714286</v>
      </c>
      <c r="M72" s="1013"/>
      <c r="N72" s="1026"/>
      <c r="O72" s="555"/>
    </row>
    <row r="73" spans="1:15" ht="56.25" customHeight="1" thickBot="1">
      <c r="A73" s="919"/>
      <c r="B73" s="917">
        <v>23</v>
      </c>
      <c r="C73" s="917" t="s">
        <v>148</v>
      </c>
      <c r="D73" s="175" t="s">
        <v>149</v>
      </c>
      <c r="E73" s="154">
        <v>51</v>
      </c>
      <c r="F73" s="554">
        <f>profesores_encu!AL51</f>
        <v>11</v>
      </c>
      <c r="G73" s="554">
        <f>profesores_encu!AM51</f>
        <v>16</v>
      </c>
      <c r="H73" s="554">
        <f>profesores_encu!AN51</f>
        <v>4</v>
      </c>
      <c r="I73" s="554">
        <f>profesores_encu!AO51</f>
        <v>4</v>
      </c>
      <c r="J73" s="554">
        <f>profesores_encu!AP51</f>
        <v>0</v>
      </c>
      <c r="K73" s="581"/>
      <c r="L73" s="597">
        <f t="shared" si="0"/>
        <v>3.9714285714285715</v>
      </c>
      <c r="M73" s="1011">
        <f>AVERAGE(L73:L74)</f>
        <v>4.0428571428571427</v>
      </c>
      <c r="N73" s="1026"/>
      <c r="O73" s="555"/>
    </row>
    <row r="74" spans="1:15" ht="117.75" customHeight="1">
      <c r="A74" s="919"/>
      <c r="B74" s="918"/>
      <c r="C74" s="918"/>
      <c r="D74" s="207" t="s">
        <v>150</v>
      </c>
      <c r="E74" s="258">
        <v>52</v>
      </c>
      <c r="F74" s="554">
        <f>profesores_encu!AL52</f>
        <v>11</v>
      </c>
      <c r="G74" s="554">
        <f>profesores_encu!AM52</f>
        <v>17</v>
      </c>
      <c r="H74" s="554">
        <f>profesores_encu!AN52</f>
        <v>7</v>
      </c>
      <c r="I74" s="554">
        <f>profesores_encu!AO52</f>
        <v>0</v>
      </c>
      <c r="J74" s="554">
        <f>profesores_encu!AP52</f>
        <v>0</v>
      </c>
      <c r="K74" s="581"/>
      <c r="L74" s="597">
        <f t="shared" si="0"/>
        <v>4.1142857142857139</v>
      </c>
      <c r="M74" s="1013"/>
      <c r="N74" s="1026"/>
      <c r="O74" s="555"/>
    </row>
    <row r="75" spans="1:15" ht="157.5" customHeight="1" thickBot="1">
      <c r="A75" s="919"/>
      <c r="B75" s="242">
        <v>24</v>
      </c>
      <c r="C75" s="259" t="s">
        <v>151</v>
      </c>
      <c r="D75" s="175" t="s">
        <v>152</v>
      </c>
      <c r="E75" s="260">
        <v>53</v>
      </c>
      <c r="F75" s="554">
        <f>profesores_encu!AL53</f>
        <v>15</v>
      </c>
      <c r="G75" s="554">
        <f>profesores_encu!AM53</f>
        <v>14</v>
      </c>
      <c r="H75" s="554">
        <f>profesores_encu!AN53</f>
        <v>6</v>
      </c>
      <c r="I75" s="554">
        <f>profesores_encu!AO53</f>
        <v>0</v>
      </c>
      <c r="J75" s="554">
        <f>profesores_encu!AP53</f>
        <v>0</v>
      </c>
      <c r="K75" s="581"/>
      <c r="L75" s="597">
        <f t="shared" si="0"/>
        <v>4.2571428571428571</v>
      </c>
      <c r="M75" s="598">
        <f>L75</f>
        <v>4.2571428571428571</v>
      </c>
      <c r="N75" s="1026"/>
      <c r="O75" s="555"/>
    </row>
    <row r="76" spans="1:15" ht="73.5" customHeight="1">
      <c r="A76" s="919"/>
      <c r="B76" s="917">
        <v>25</v>
      </c>
      <c r="C76" s="917" t="s">
        <v>153</v>
      </c>
      <c r="D76" s="177" t="s">
        <v>154</v>
      </c>
      <c r="E76" s="261">
        <v>54</v>
      </c>
      <c r="F76" s="554">
        <f>profesores_encu!AL54</f>
        <v>17</v>
      </c>
      <c r="G76" s="554">
        <f>profesores_encu!AM54</f>
        <v>13</v>
      </c>
      <c r="H76" s="554">
        <f>profesores_encu!AN54</f>
        <v>5</v>
      </c>
      <c r="I76" s="554">
        <f>profesores_encu!AO54</f>
        <v>0</v>
      </c>
      <c r="J76" s="554">
        <f>profesores_encu!AP54</f>
        <v>0</v>
      </c>
      <c r="K76" s="581"/>
      <c r="L76" s="597">
        <f t="shared" si="0"/>
        <v>4.3428571428571425</v>
      </c>
      <c r="M76" s="1011">
        <f>AVERAGE(L76:L77)</f>
        <v>4.3428571428571425</v>
      </c>
      <c r="N76" s="1026"/>
      <c r="O76" s="555"/>
    </row>
    <row r="77" spans="1:15" ht="66" customHeight="1" thickBot="1">
      <c r="A77" s="919"/>
      <c r="B77" s="918"/>
      <c r="C77" s="918"/>
      <c r="D77" s="207" t="s">
        <v>155</v>
      </c>
      <c r="E77" s="258">
        <v>55</v>
      </c>
      <c r="F77" s="554">
        <f>profesores_encu!AL55</f>
        <v>17</v>
      </c>
      <c r="G77" s="554">
        <f>profesores_encu!AM55</f>
        <v>13</v>
      </c>
      <c r="H77" s="554">
        <f>profesores_encu!AN55</f>
        <v>5</v>
      </c>
      <c r="I77" s="554">
        <f>profesores_encu!AO55</f>
        <v>0</v>
      </c>
      <c r="J77" s="554">
        <f>profesores_encu!AP55</f>
        <v>0</v>
      </c>
      <c r="K77" s="582"/>
      <c r="L77" s="597">
        <f t="shared" si="0"/>
        <v>4.3428571428571425</v>
      </c>
      <c r="M77" s="1013"/>
      <c r="N77" s="1026"/>
      <c r="O77" s="555"/>
    </row>
    <row r="78" spans="1:15" ht="54.75" customHeight="1">
      <c r="A78" s="919"/>
      <c r="B78" s="952">
        <v>26</v>
      </c>
      <c r="C78" s="1043" t="s">
        <v>71</v>
      </c>
      <c r="D78" s="212" t="s">
        <v>156</v>
      </c>
      <c r="E78" s="261">
        <v>56</v>
      </c>
      <c r="F78" s="554">
        <f>profesores_encu!AL56</f>
        <v>11</v>
      </c>
      <c r="G78" s="554">
        <f>profesores_encu!AM56</f>
        <v>18</v>
      </c>
      <c r="H78" s="554">
        <f>profesores_encu!AN56</f>
        <v>6</v>
      </c>
      <c r="I78" s="554">
        <f>profesores_encu!AO56</f>
        <v>0</v>
      </c>
      <c r="J78" s="554">
        <f>profesores_encu!AP56</f>
        <v>0</v>
      </c>
      <c r="K78" s="582"/>
      <c r="L78" s="597">
        <f t="shared" si="0"/>
        <v>4.1428571428571432</v>
      </c>
      <c r="M78" s="1011">
        <f>AVERAGE(L78:L79)</f>
        <v>4.2428571428571429</v>
      </c>
      <c r="N78" s="1026"/>
      <c r="O78" s="555"/>
    </row>
    <row r="79" spans="1:15" ht="65.25" customHeight="1" thickBot="1">
      <c r="A79" s="918"/>
      <c r="B79" s="953"/>
      <c r="C79" s="1044"/>
      <c r="D79" s="264" t="s">
        <v>73</v>
      </c>
      <c r="E79" s="552">
        <v>57</v>
      </c>
      <c r="F79" s="554">
        <f>profesores_encu!AL57</f>
        <v>14</v>
      </c>
      <c r="G79" s="554">
        <f>profesores_encu!AM57</f>
        <v>19</v>
      </c>
      <c r="H79" s="554">
        <f>profesores_encu!AN57</f>
        <v>2</v>
      </c>
      <c r="I79" s="554">
        <f>profesores_encu!AO57</f>
        <v>0</v>
      </c>
      <c r="J79" s="554">
        <f>profesores_encu!AP57</f>
        <v>0</v>
      </c>
      <c r="K79" s="582"/>
      <c r="L79" s="597">
        <f t="shared" si="0"/>
        <v>4.3428571428571425</v>
      </c>
      <c r="M79" s="1013"/>
      <c r="N79" s="1027"/>
      <c r="O79" s="555"/>
    </row>
    <row r="80" spans="1:15" ht="69.75" customHeight="1">
      <c r="A80" s="1045" t="s">
        <v>236</v>
      </c>
      <c r="B80" s="1038">
        <v>27</v>
      </c>
      <c r="C80" s="984" t="s">
        <v>158</v>
      </c>
      <c r="D80" s="213" t="s">
        <v>159</v>
      </c>
      <c r="E80" s="62">
        <v>58</v>
      </c>
      <c r="F80" s="554">
        <f>profesores_encu!AL58</f>
        <v>10</v>
      </c>
      <c r="G80" s="554">
        <f>profesores_encu!AM58</f>
        <v>22</v>
      </c>
      <c r="H80" s="554">
        <f>profesores_encu!AN58</f>
        <v>3</v>
      </c>
      <c r="I80" s="554">
        <f>profesores_encu!AO58</f>
        <v>0</v>
      </c>
      <c r="J80" s="554">
        <f>profesores_encu!AP58</f>
        <v>0</v>
      </c>
      <c r="K80" s="579"/>
      <c r="L80" s="597">
        <f t="shared" si="0"/>
        <v>4.2</v>
      </c>
      <c r="M80" s="1011">
        <f>AVERAGE(L80:L82)</f>
        <v>4.2666666666666666</v>
      </c>
      <c r="N80" s="1017">
        <f>AVERAGE(M80:M88)</f>
        <v>4.2398809523809522</v>
      </c>
    </row>
    <row r="81" spans="1:14" ht="81" customHeight="1">
      <c r="A81" s="973"/>
      <c r="B81" s="1039"/>
      <c r="C81" s="985"/>
      <c r="D81" s="214" t="s">
        <v>160</v>
      </c>
      <c r="E81" s="63">
        <v>59</v>
      </c>
      <c r="F81" s="554">
        <f>profesores_encu!AL59</f>
        <v>16</v>
      </c>
      <c r="G81" s="554">
        <f>profesores_encu!AM59</f>
        <v>16</v>
      </c>
      <c r="H81" s="554">
        <f>profesores_encu!AN59</f>
        <v>3</v>
      </c>
      <c r="I81" s="554">
        <f>profesores_encu!AO59</f>
        <v>0</v>
      </c>
      <c r="J81" s="554">
        <f>profesores_encu!AP59</f>
        <v>0</v>
      </c>
      <c r="K81" s="579"/>
      <c r="L81" s="597">
        <f t="shared" si="0"/>
        <v>4.371428571428571</v>
      </c>
      <c r="M81" s="1012"/>
      <c r="N81" s="1018"/>
    </row>
    <row r="82" spans="1:14" ht="50.1" customHeight="1" thickBot="1">
      <c r="A82" s="973"/>
      <c r="B82" s="930"/>
      <c r="C82" s="986"/>
      <c r="D82" s="215" t="s">
        <v>161</v>
      </c>
      <c r="E82" s="553">
        <v>60</v>
      </c>
      <c r="F82" s="554">
        <f>profesores_encu!AL60</f>
        <v>14</v>
      </c>
      <c r="G82" s="554">
        <f>profesores_encu!AM60</f>
        <v>15</v>
      </c>
      <c r="H82" s="554">
        <f>profesores_encu!AN60</f>
        <v>6</v>
      </c>
      <c r="I82" s="554">
        <f>profesores_encu!AO60</f>
        <v>0</v>
      </c>
      <c r="J82" s="554">
        <f>profesores_encu!AP60</f>
        <v>0</v>
      </c>
      <c r="K82" s="579"/>
      <c r="L82" s="597">
        <f t="shared" si="0"/>
        <v>4.2285714285714286</v>
      </c>
      <c r="M82" s="1013"/>
      <c r="N82" s="1018"/>
    </row>
    <row r="83" spans="1:14" ht="111" customHeight="1" thickBot="1">
      <c r="A83" s="973"/>
      <c r="B83" s="543">
        <v>28</v>
      </c>
      <c r="C83" s="87" t="s">
        <v>162</v>
      </c>
      <c r="D83" s="216" t="s">
        <v>163</v>
      </c>
      <c r="E83" s="157">
        <v>61</v>
      </c>
      <c r="F83" s="554">
        <f>profesores_encu!AL61</f>
        <v>9</v>
      </c>
      <c r="G83" s="554">
        <f>profesores_encu!AM61</f>
        <v>18</v>
      </c>
      <c r="H83" s="554">
        <f>profesores_encu!AN61</f>
        <v>8</v>
      </c>
      <c r="I83" s="554">
        <f>profesores_encu!AO61</f>
        <v>0</v>
      </c>
      <c r="J83" s="554">
        <f>profesores_encu!AP61</f>
        <v>0</v>
      </c>
      <c r="K83" s="579"/>
      <c r="L83" s="597">
        <f t="shared" si="0"/>
        <v>4.0285714285714285</v>
      </c>
      <c r="M83" s="598">
        <f>L83</f>
        <v>4.0285714285714285</v>
      </c>
      <c r="N83" s="1018"/>
    </row>
    <row r="84" spans="1:14" ht="66.95" customHeight="1" thickBot="1">
      <c r="A84" s="973"/>
      <c r="B84" s="543">
        <v>29</v>
      </c>
      <c r="C84" s="87" t="s">
        <v>164</v>
      </c>
      <c r="D84" s="216" t="s">
        <v>165</v>
      </c>
      <c r="E84" s="157">
        <v>62</v>
      </c>
      <c r="F84" s="554">
        <f>profesores_encu!AL62</f>
        <v>15</v>
      </c>
      <c r="G84" s="554">
        <f>profesores_encu!AM62</f>
        <v>16</v>
      </c>
      <c r="H84" s="554">
        <f>profesores_encu!AN62</f>
        <v>4</v>
      </c>
      <c r="I84" s="554">
        <f>profesores_encu!AO62</f>
        <v>0</v>
      </c>
      <c r="J84" s="554">
        <f>profesores_encu!AP62</f>
        <v>0</v>
      </c>
      <c r="K84" s="583" t="s">
        <v>237</v>
      </c>
      <c r="L84" s="597">
        <f t="shared" si="0"/>
        <v>4.3142857142857141</v>
      </c>
      <c r="M84" s="598">
        <f>L84</f>
        <v>4.3142857142857141</v>
      </c>
      <c r="N84" s="1018"/>
    </row>
    <row r="85" spans="1:14" ht="54" customHeight="1">
      <c r="A85" s="973"/>
      <c r="B85" s="1038">
        <v>30</v>
      </c>
      <c r="C85" s="1035" t="s">
        <v>166</v>
      </c>
      <c r="D85" s="265" t="s">
        <v>238</v>
      </c>
      <c r="E85" s="62">
        <v>63</v>
      </c>
      <c r="F85" s="554">
        <f>profesores_encu!AL63</f>
        <v>21</v>
      </c>
      <c r="G85" s="554">
        <f>profesores_encu!AM63</f>
        <v>11</v>
      </c>
      <c r="H85" s="554">
        <f>profesores_encu!AN63</f>
        <v>3</v>
      </c>
      <c r="I85" s="554">
        <f>profesores_encu!AO63</f>
        <v>0</v>
      </c>
      <c r="J85" s="554">
        <f>profesores_encu!AP63</f>
        <v>0</v>
      </c>
      <c r="K85" s="568"/>
      <c r="L85" s="597">
        <f t="shared" si="0"/>
        <v>4.5142857142857142</v>
      </c>
      <c r="M85" s="1011">
        <f>AVERAGE(L85:L88)</f>
        <v>4.3499999999999996</v>
      </c>
      <c r="N85" s="1018"/>
    </row>
    <row r="86" spans="1:14" ht="45.75" customHeight="1">
      <c r="A86" s="973"/>
      <c r="B86" s="1039"/>
      <c r="C86" s="1036"/>
      <c r="D86" s="191" t="s">
        <v>239</v>
      </c>
      <c r="E86" s="63">
        <v>64</v>
      </c>
      <c r="F86" s="554">
        <f>profesores_encu!AL64</f>
        <v>18</v>
      </c>
      <c r="G86" s="554">
        <f>profesores_encu!AM64</f>
        <v>14</v>
      </c>
      <c r="H86" s="554">
        <f>profesores_encu!AN64</f>
        <v>3</v>
      </c>
      <c r="I86" s="554">
        <f>profesores_encu!AO64</f>
        <v>0</v>
      </c>
      <c r="J86" s="554">
        <f>profesores_encu!AP64</f>
        <v>0</v>
      </c>
      <c r="K86" s="568"/>
      <c r="L86" s="597">
        <f t="shared" si="0"/>
        <v>4.4285714285714288</v>
      </c>
      <c r="M86" s="1012"/>
      <c r="N86" s="1018"/>
    </row>
    <row r="87" spans="1:14" ht="45.75" customHeight="1">
      <c r="A87" s="973"/>
      <c r="B87" s="1039"/>
      <c r="C87" s="1036"/>
      <c r="D87" s="191" t="s">
        <v>240</v>
      </c>
      <c r="E87" s="63">
        <v>65</v>
      </c>
      <c r="F87" s="554">
        <f>profesores_encu!AL65</f>
        <v>15</v>
      </c>
      <c r="G87" s="554">
        <f>profesores_encu!AM65</f>
        <v>14</v>
      </c>
      <c r="H87" s="554">
        <f>profesores_encu!AN65</f>
        <v>6</v>
      </c>
      <c r="I87" s="554">
        <f>profesores_encu!AO65</f>
        <v>0</v>
      </c>
      <c r="J87" s="554">
        <f>profesores_encu!AP65</f>
        <v>0</v>
      </c>
      <c r="K87" s="568"/>
      <c r="L87" s="597">
        <f t="shared" si="0"/>
        <v>4.2571428571428571</v>
      </c>
      <c r="M87" s="1012"/>
      <c r="N87" s="1018"/>
    </row>
    <row r="88" spans="1:14" ht="59.1" customHeight="1" thickBot="1">
      <c r="A88" s="974"/>
      <c r="B88" s="930"/>
      <c r="C88" s="1037"/>
      <c r="D88" s="192" t="s">
        <v>167</v>
      </c>
      <c r="E88" s="84">
        <v>66</v>
      </c>
      <c r="F88" s="554">
        <f>profesores_encu!AL66</f>
        <v>13</v>
      </c>
      <c r="G88" s="554">
        <f>profesores_encu!AM66</f>
        <v>16</v>
      </c>
      <c r="H88" s="554">
        <f>profesores_encu!AN66</f>
        <v>6</v>
      </c>
      <c r="I88" s="554">
        <f>profesores_encu!AO66</f>
        <v>0</v>
      </c>
      <c r="J88" s="554">
        <f>profesores_encu!AP66</f>
        <v>0</v>
      </c>
      <c r="K88" s="584" t="s">
        <v>241</v>
      </c>
      <c r="L88" s="597">
        <f t="shared" ref="L88:L126" si="1">(F88*5+G88*4+H88*3+I88*2+J88*1)/SUM(F88:J88)</f>
        <v>4.2</v>
      </c>
      <c r="M88" s="1013"/>
      <c r="N88" s="1019"/>
    </row>
    <row r="89" spans="1:14" ht="60.95" customHeight="1">
      <c r="A89" s="1080" t="s">
        <v>168</v>
      </c>
      <c r="B89" s="1069">
        <v>31</v>
      </c>
      <c r="C89" s="1080" t="s">
        <v>75</v>
      </c>
      <c r="D89" s="217" t="s">
        <v>76</v>
      </c>
      <c r="E89" s="76">
        <v>67</v>
      </c>
      <c r="F89" s="554">
        <f>profesores_encu!AL67</f>
        <v>15</v>
      </c>
      <c r="G89" s="554">
        <f>profesores_encu!AM67</f>
        <v>16</v>
      </c>
      <c r="H89" s="554">
        <f>profesores_encu!AN67</f>
        <v>4</v>
      </c>
      <c r="I89" s="554">
        <f>profesores_encu!AO67</f>
        <v>0</v>
      </c>
      <c r="J89" s="554">
        <f>profesores_encu!AP67</f>
        <v>0</v>
      </c>
      <c r="K89" s="585"/>
      <c r="L89" s="597">
        <f t="shared" si="1"/>
        <v>4.3142857142857141</v>
      </c>
      <c r="M89" s="1011">
        <f>AVERAGE(L89:L90)</f>
        <v>4.2428571428571429</v>
      </c>
      <c r="N89" s="1025">
        <f>AVERAGE(M89:M92)</f>
        <v>4.2142857142857144</v>
      </c>
    </row>
    <row r="90" spans="1:14" ht="42.75" customHeight="1" thickBot="1">
      <c r="A90" s="864"/>
      <c r="B90" s="1070"/>
      <c r="C90" s="1086"/>
      <c r="D90" s="218" t="s">
        <v>169</v>
      </c>
      <c r="E90" s="61">
        <v>68</v>
      </c>
      <c r="F90" s="554">
        <f>profesores_encu!AL68</f>
        <v>14</v>
      </c>
      <c r="G90" s="554">
        <f>profesores_encu!AM68</f>
        <v>14</v>
      </c>
      <c r="H90" s="554">
        <f>profesores_encu!AN68</f>
        <v>6</v>
      </c>
      <c r="I90" s="554">
        <f>profesores_encu!AO68</f>
        <v>1</v>
      </c>
      <c r="J90" s="554">
        <f>profesores_encu!AP68</f>
        <v>0</v>
      </c>
      <c r="K90" s="586"/>
      <c r="L90" s="597">
        <f t="shared" si="1"/>
        <v>4.1714285714285717</v>
      </c>
      <c r="M90" s="1013"/>
      <c r="N90" s="1026"/>
    </row>
    <row r="91" spans="1:14" ht="48" customHeight="1" thickBot="1">
      <c r="A91" s="864"/>
      <c r="B91" s="542">
        <v>32</v>
      </c>
      <c r="C91" s="253" t="s">
        <v>170</v>
      </c>
      <c r="D91" s="219" t="s">
        <v>171</v>
      </c>
      <c r="E91" s="266">
        <v>69</v>
      </c>
      <c r="F91" s="554">
        <f>profesores_encu!AL69</f>
        <v>9</v>
      </c>
      <c r="G91" s="554">
        <f>profesores_encu!AM69</f>
        <v>16</v>
      </c>
      <c r="H91" s="554">
        <f>profesores_encu!AN69</f>
        <v>10</v>
      </c>
      <c r="I91" s="554">
        <f>profesores_encu!AO69</f>
        <v>0</v>
      </c>
      <c r="J91" s="554">
        <f>profesores_encu!AP69</f>
        <v>0</v>
      </c>
      <c r="K91" s="586"/>
      <c r="L91" s="597">
        <f t="shared" si="1"/>
        <v>3.9714285714285715</v>
      </c>
      <c r="M91" s="598">
        <f>AVERAGE(L91)</f>
        <v>3.9714285714285715</v>
      </c>
      <c r="N91" s="1026"/>
    </row>
    <row r="92" spans="1:14" ht="62.1" customHeight="1" thickBot="1">
      <c r="A92" s="1081"/>
      <c r="B92" s="544">
        <v>33</v>
      </c>
      <c r="C92" s="267" t="s">
        <v>242</v>
      </c>
      <c r="D92" s="219" t="s">
        <v>243</v>
      </c>
      <c r="E92" s="255">
        <v>70</v>
      </c>
      <c r="F92" s="554">
        <f>profesores_encu!AL70</f>
        <v>19</v>
      </c>
      <c r="G92" s="554">
        <f>profesores_encu!AM70</f>
        <v>12</v>
      </c>
      <c r="H92" s="554">
        <f>profesores_encu!AN70</f>
        <v>4</v>
      </c>
      <c r="I92" s="554">
        <f>profesores_encu!AO70</f>
        <v>0</v>
      </c>
      <c r="J92" s="554">
        <f>profesores_encu!AP70</f>
        <v>0</v>
      </c>
      <c r="K92" s="585"/>
      <c r="L92" s="597">
        <f t="shared" si="1"/>
        <v>4.4285714285714288</v>
      </c>
      <c r="M92" s="598">
        <f>AVERAGE(L92)</f>
        <v>4.4285714285714288</v>
      </c>
      <c r="N92" s="1027"/>
    </row>
    <row r="93" spans="1:14" ht="57" customHeight="1">
      <c r="A93" s="1101" t="s">
        <v>174</v>
      </c>
      <c r="B93" s="1028">
        <v>34</v>
      </c>
      <c r="C93" s="1105" t="s">
        <v>175</v>
      </c>
      <c r="D93" s="177" t="s">
        <v>176</v>
      </c>
      <c r="E93" s="154">
        <v>71</v>
      </c>
      <c r="F93" s="554">
        <f>profesores_encu!AL71</f>
        <v>14</v>
      </c>
      <c r="G93" s="554">
        <f>profesores_encu!AM71</f>
        <v>19</v>
      </c>
      <c r="H93" s="554">
        <f>profesores_encu!AN71</f>
        <v>2</v>
      </c>
      <c r="I93" s="554">
        <f>profesores_encu!AO71</f>
        <v>0</v>
      </c>
      <c r="J93" s="554">
        <f>profesores_encu!AP71</f>
        <v>0</v>
      </c>
      <c r="K93" s="579"/>
      <c r="L93" s="597">
        <f t="shared" si="1"/>
        <v>4.3428571428571425</v>
      </c>
      <c r="M93" s="1011">
        <f>AVERAGE(L93:L94)</f>
        <v>4.3714285714285719</v>
      </c>
      <c r="N93" s="1020">
        <f>AVERAGE(M93:M96)</f>
        <v>4.4071428571428575</v>
      </c>
    </row>
    <row r="94" spans="1:14" ht="56.1" customHeight="1" thickBot="1">
      <c r="A94" s="1102"/>
      <c r="B94" s="1029"/>
      <c r="C94" s="1106"/>
      <c r="D94" s="210" t="s">
        <v>177</v>
      </c>
      <c r="E94" s="107">
        <v>72</v>
      </c>
      <c r="F94" s="554">
        <f>profesores_encu!AL72</f>
        <v>15</v>
      </c>
      <c r="G94" s="554">
        <f>profesores_encu!AM72</f>
        <v>19</v>
      </c>
      <c r="H94" s="554">
        <f>profesores_encu!AN72</f>
        <v>1</v>
      </c>
      <c r="I94" s="554">
        <f>profesores_encu!AO72</f>
        <v>0</v>
      </c>
      <c r="J94" s="554">
        <f>profesores_encu!AP72</f>
        <v>0</v>
      </c>
      <c r="K94" s="579"/>
      <c r="L94" s="597">
        <f t="shared" si="1"/>
        <v>4.4000000000000004</v>
      </c>
      <c r="M94" s="1013"/>
      <c r="N94" s="1021"/>
    </row>
    <row r="95" spans="1:14" ht="57" customHeight="1">
      <c r="A95" s="1103"/>
      <c r="B95" s="1030">
        <v>35</v>
      </c>
      <c r="C95" s="1107" t="s">
        <v>178</v>
      </c>
      <c r="D95" s="256" t="s">
        <v>179</v>
      </c>
      <c r="E95" s="106">
        <v>73</v>
      </c>
      <c r="F95" s="554">
        <f>profesores_encu!AL73</f>
        <v>24</v>
      </c>
      <c r="G95" s="554">
        <f>profesores_encu!AM73</f>
        <v>10</v>
      </c>
      <c r="H95" s="554">
        <f>profesores_encu!AN73</f>
        <v>1</v>
      </c>
      <c r="I95" s="554">
        <f>profesores_encu!AO73</f>
        <v>0</v>
      </c>
      <c r="J95" s="554">
        <f>profesores_encu!AP73</f>
        <v>0</v>
      </c>
      <c r="K95" s="579"/>
      <c r="L95" s="597">
        <f t="shared" si="1"/>
        <v>4.6571428571428575</v>
      </c>
      <c r="M95" s="1011">
        <f>AVERAGE(L95:L96)</f>
        <v>4.4428571428571431</v>
      </c>
      <c r="N95" s="1021"/>
    </row>
    <row r="96" spans="1:14" ht="36.950000000000003" customHeight="1" thickBot="1">
      <c r="A96" s="1104"/>
      <c r="B96" s="1031"/>
      <c r="C96" s="1107"/>
      <c r="D96" s="178" t="s">
        <v>180</v>
      </c>
      <c r="E96" s="268">
        <v>74</v>
      </c>
      <c r="F96" s="554">
        <f>profesores_encu!AL74</f>
        <v>11</v>
      </c>
      <c r="G96" s="554">
        <f>profesores_encu!AM74</f>
        <v>21</v>
      </c>
      <c r="H96" s="554">
        <f>profesores_encu!AN74</f>
        <v>3</v>
      </c>
      <c r="I96" s="554">
        <f>profesores_encu!AO74</f>
        <v>0</v>
      </c>
      <c r="J96" s="554">
        <f>profesores_encu!AP74</f>
        <v>0</v>
      </c>
      <c r="K96" s="587" t="s">
        <v>244</v>
      </c>
      <c r="L96" s="597">
        <f t="shared" si="1"/>
        <v>4.2285714285714286</v>
      </c>
      <c r="M96" s="1013"/>
      <c r="N96" s="1022"/>
    </row>
    <row r="97" spans="1:14" ht="48.95" customHeight="1">
      <c r="A97" s="929" t="s">
        <v>181</v>
      </c>
      <c r="B97" s="545">
        <v>36</v>
      </c>
      <c r="C97" s="929" t="s">
        <v>182</v>
      </c>
      <c r="D97" s="269" t="s">
        <v>183</v>
      </c>
      <c r="E97" s="62">
        <v>75</v>
      </c>
      <c r="F97" s="554">
        <f>profesores_encu!AL75</f>
        <v>3</v>
      </c>
      <c r="G97" s="554">
        <f>profesores_encu!AM75</f>
        <v>24</v>
      </c>
      <c r="H97" s="554">
        <f>profesores_encu!AN75</f>
        <v>6</v>
      </c>
      <c r="I97" s="554">
        <f>profesores_encu!AO75</f>
        <v>2</v>
      </c>
      <c r="J97" s="554">
        <f>profesores_encu!AP75</f>
        <v>0</v>
      </c>
      <c r="K97" s="588"/>
      <c r="L97" s="597">
        <f t="shared" si="1"/>
        <v>3.8</v>
      </c>
      <c r="M97" s="1011">
        <f>AVERAGE(L97:L99)</f>
        <v>3.7238095238095235</v>
      </c>
      <c r="N97" s="1025">
        <f>AVERAGE(M97:M102)</f>
        <v>3.980952380952381</v>
      </c>
    </row>
    <row r="98" spans="1:14" ht="48.95" customHeight="1" thickBot="1">
      <c r="A98" s="1023"/>
      <c r="B98" s="546"/>
      <c r="C98" s="1023"/>
      <c r="D98" s="221" t="s">
        <v>184</v>
      </c>
      <c r="E98" s="63">
        <v>76</v>
      </c>
      <c r="F98" s="554">
        <f>profesores_encu!AL76</f>
        <v>6</v>
      </c>
      <c r="G98" s="554">
        <f>profesores_encu!AM76</f>
        <v>16</v>
      </c>
      <c r="H98" s="554">
        <f>profesores_encu!AN76</f>
        <v>12</v>
      </c>
      <c r="I98" s="554">
        <f>profesores_encu!AO76</f>
        <v>1</v>
      </c>
      <c r="J98" s="554">
        <f>profesores_encu!AP76</f>
        <v>0</v>
      </c>
      <c r="K98" s="589"/>
      <c r="L98" s="597">
        <f t="shared" si="1"/>
        <v>3.7714285714285714</v>
      </c>
      <c r="M98" s="1012"/>
      <c r="N98" s="1026"/>
    </row>
    <row r="99" spans="1:14" ht="39" customHeight="1" thickBot="1">
      <c r="A99" s="1023"/>
      <c r="B99" s="547"/>
      <c r="C99" s="1024"/>
      <c r="D99" s="182" t="s">
        <v>245</v>
      </c>
      <c r="E99" s="84">
        <v>77</v>
      </c>
      <c r="F99" s="554">
        <f>profesores_encu!AL77</f>
        <v>3</v>
      </c>
      <c r="G99" s="554">
        <f>profesores_encu!AM77</f>
        <v>17</v>
      </c>
      <c r="H99" s="554">
        <f>profesores_encu!AN77</f>
        <v>13</v>
      </c>
      <c r="I99" s="554">
        <f>profesores_encu!AO77</f>
        <v>2</v>
      </c>
      <c r="J99" s="554">
        <f>profesores_encu!AP77</f>
        <v>0</v>
      </c>
      <c r="K99" s="148" t="s">
        <v>246</v>
      </c>
      <c r="L99" s="597">
        <f t="shared" si="1"/>
        <v>3.6</v>
      </c>
      <c r="M99" s="1013"/>
      <c r="N99" s="1026"/>
    </row>
    <row r="100" spans="1:14" ht="39.950000000000003" customHeight="1">
      <c r="A100" s="1023"/>
      <c r="B100" s="1082"/>
      <c r="C100" s="1090" t="s">
        <v>186</v>
      </c>
      <c r="D100" s="222"/>
      <c r="E100" s="62">
        <v>78</v>
      </c>
      <c r="F100" s="554">
        <f>profesores_encu!AL78</f>
        <v>9</v>
      </c>
      <c r="G100" s="554">
        <f>profesores_encu!AM78</f>
        <v>21</v>
      </c>
      <c r="H100" s="554">
        <f>profesores_encu!AN78</f>
        <v>5</v>
      </c>
      <c r="I100" s="554">
        <f>profesores_encu!AO78</f>
        <v>0</v>
      </c>
      <c r="J100" s="554">
        <f>profesores_encu!AP78</f>
        <v>0</v>
      </c>
      <c r="K100" s="148" t="s">
        <v>246</v>
      </c>
      <c r="L100" s="597">
        <f t="shared" si="1"/>
        <v>4.1142857142857139</v>
      </c>
      <c r="M100" s="1011">
        <f>AVERAGE(L100:L102)</f>
        <v>4.2380952380952381</v>
      </c>
      <c r="N100" s="1026"/>
    </row>
    <row r="101" spans="1:14" ht="45.95" customHeight="1">
      <c r="A101" s="1023"/>
      <c r="B101" s="1083"/>
      <c r="C101" s="1091"/>
      <c r="D101" s="223"/>
      <c r="E101" s="63">
        <v>79</v>
      </c>
      <c r="F101" s="554">
        <f>profesores_encu!AL79</f>
        <v>12</v>
      </c>
      <c r="G101" s="554">
        <f>profesores_encu!AM79</f>
        <v>17</v>
      </c>
      <c r="H101" s="554">
        <f>profesores_encu!AN79</f>
        <v>6</v>
      </c>
      <c r="I101" s="554">
        <f>profesores_encu!AO79</f>
        <v>0</v>
      </c>
      <c r="J101" s="554">
        <f>profesores_encu!AP79</f>
        <v>0</v>
      </c>
      <c r="K101" s="590" t="s">
        <v>247</v>
      </c>
      <c r="L101" s="597">
        <f t="shared" si="1"/>
        <v>4.1714285714285717</v>
      </c>
      <c r="M101" s="1012"/>
      <c r="N101" s="1026"/>
    </row>
    <row r="102" spans="1:14" ht="48" customHeight="1" thickBot="1">
      <c r="A102" s="1024"/>
      <c r="B102" s="1084"/>
      <c r="C102" s="1092"/>
      <c r="D102" s="224"/>
      <c r="E102" s="84">
        <v>80</v>
      </c>
      <c r="F102" s="554">
        <f>profesores_encu!AL80</f>
        <v>17</v>
      </c>
      <c r="G102" s="554">
        <f>profesores_encu!AM80</f>
        <v>16</v>
      </c>
      <c r="H102" s="554">
        <f>profesores_encu!AN80</f>
        <v>2</v>
      </c>
      <c r="I102" s="554">
        <f>profesores_encu!AO80</f>
        <v>0</v>
      </c>
      <c r="J102" s="554">
        <f>profesores_encu!AP80</f>
        <v>0</v>
      </c>
      <c r="K102" s="590"/>
      <c r="L102" s="597">
        <f t="shared" si="1"/>
        <v>4.4285714285714288</v>
      </c>
      <c r="M102" s="1013"/>
      <c r="N102" s="1027"/>
    </row>
    <row r="103" spans="1:14" ht="38.1" customHeight="1" thickBot="1">
      <c r="A103" s="868" t="s">
        <v>187</v>
      </c>
      <c r="B103" s="1052">
        <v>38</v>
      </c>
      <c r="C103" s="954" t="s">
        <v>188</v>
      </c>
      <c r="D103" s="225" t="s">
        <v>248</v>
      </c>
      <c r="E103" s="76">
        <v>81</v>
      </c>
      <c r="F103" s="554">
        <f>profesores_encu!AL81</f>
        <v>11</v>
      </c>
      <c r="G103" s="554">
        <f>profesores_encu!AM81</f>
        <v>15</v>
      </c>
      <c r="H103" s="554">
        <f>profesores_encu!AN81</f>
        <v>8</v>
      </c>
      <c r="I103" s="554">
        <f>profesores_encu!AO81</f>
        <v>1</v>
      </c>
      <c r="J103" s="554">
        <f>profesores_encu!AP81</f>
        <v>0</v>
      </c>
      <c r="K103" s="590"/>
      <c r="L103" s="597">
        <f t="shared" si="1"/>
        <v>4.0285714285714285</v>
      </c>
      <c r="M103" s="1011">
        <f>AVERAGE(L103:L107)</f>
        <v>4.0342857142857138</v>
      </c>
      <c r="N103" s="1020">
        <f>AVERAGE(M103:M112)</f>
        <v>4.0019047619047621</v>
      </c>
    </row>
    <row r="104" spans="1:14" ht="39" customHeight="1">
      <c r="A104" s="869"/>
      <c r="B104" s="1053"/>
      <c r="C104" s="1061"/>
      <c r="D104" s="226" t="s">
        <v>249</v>
      </c>
      <c r="E104" s="59">
        <v>82</v>
      </c>
      <c r="F104" s="554">
        <f>profesores_encu!AL82</f>
        <v>10</v>
      </c>
      <c r="G104" s="554">
        <f>profesores_encu!AM82</f>
        <v>20</v>
      </c>
      <c r="H104" s="554">
        <f>profesores_encu!AN82</f>
        <v>5</v>
      </c>
      <c r="I104" s="554">
        <f>profesores_encu!AO82</f>
        <v>0</v>
      </c>
      <c r="J104" s="554">
        <f>profesores_encu!AP82</f>
        <v>0</v>
      </c>
      <c r="K104" s="590"/>
      <c r="L104" s="597">
        <f t="shared" si="1"/>
        <v>4.1428571428571432</v>
      </c>
      <c r="M104" s="1012"/>
      <c r="N104" s="1021"/>
    </row>
    <row r="105" spans="1:14" ht="30" customHeight="1">
      <c r="A105" s="869"/>
      <c r="B105" s="1053"/>
      <c r="C105" s="1061"/>
      <c r="D105" s="227" t="s">
        <v>250</v>
      </c>
      <c r="E105" s="59">
        <v>83</v>
      </c>
      <c r="F105" s="554">
        <f>profesores_encu!AL83</f>
        <v>10</v>
      </c>
      <c r="G105" s="554">
        <f>profesores_encu!AM83</f>
        <v>17</v>
      </c>
      <c r="H105" s="554">
        <f>profesores_encu!AN83</f>
        <v>8</v>
      </c>
      <c r="I105" s="554">
        <f>profesores_encu!AO83</f>
        <v>0</v>
      </c>
      <c r="J105" s="554">
        <f>profesores_encu!AP83</f>
        <v>0</v>
      </c>
      <c r="K105" s="590"/>
      <c r="L105" s="597">
        <f t="shared" si="1"/>
        <v>4.0571428571428569</v>
      </c>
      <c r="M105" s="1012"/>
      <c r="N105" s="1021"/>
    </row>
    <row r="106" spans="1:14" ht="62.1" customHeight="1">
      <c r="A106" s="869"/>
      <c r="B106" s="1053"/>
      <c r="C106" s="1061"/>
      <c r="D106" s="228" t="s">
        <v>190</v>
      </c>
      <c r="E106" s="59">
        <v>84</v>
      </c>
      <c r="F106" s="554">
        <f>profesores_encu!AL84</f>
        <v>8</v>
      </c>
      <c r="G106" s="554">
        <f>profesores_encu!AM84</f>
        <v>18</v>
      </c>
      <c r="H106" s="554">
        <f>profesores_encu!AN84</f>
        <v>7</v>
      </c>
      <c r="I106" s="554">
        <f>profesores_encu!AO84</f>
        <v>1</v>
      </c>
      <c r="J106" s="554">
        <f>profesores_encu!AP84</f>
        <v>1</v>
      </c>
      <c r="K106" s="590" t="s">
        <v>251</v>
      </c>
      <c r="L106" s="597">
        <f t="shared" si="1"/>
        <v>3.8857142857142857</v>
      </c>
      <c r="M106" s="1012"/>
      <c r="N106" s="1021"/>
    </row>
    <row r="107" spans="1:14" ht="60.95" customHeight="1" thickBot="1">
      <c r="A107" s="869"/>
      <c r="B107" s="1054"/>
      <c r="C107" s="955"/>
      <c r="D107" s="218" t="s">
        <v>189</v>
      </c>
      <c r="E107" s="79">
        <v>85</v>
      </c>
      <c r="F107" s="554">
        <f>profesores_encu!AL85</f>
        <v>7</v>
      </c>
      <c r="G107" s="554">
        <f>profesores_encu!AM85</f>
        <v>23</v>
      </c>
      <c r="H107" s="554">
        <f>profesores_encu!AN85</f>
        <v>5</v>
      </c>
      <c r="I107" s="554">
        <f>profesores_encu!AO85</f>
        <v>0</v>
      </c>
      <c r="J107" s="554">
        <f>profesores_encu!AP85</f>
        <v>0</v>
      </c>
      <c r="K107" s="568"/>
      <c r="L107" s="597">
        <f t="shared" si="1"/>
        <v>4.0571428571428569</v>
      </c>
      <c r="M107" s="1013"/>
      <c r="N107" s="1021"/>
    </row>
    <row r="108" spans="1:14" ht="33.950000000000003" customHeight="1">
      <c r="A108" s="869"/>
      <c r="B108" s="1052">
        <v>39</v>
      </c>
      <c r="C108" s="954" t="s">
        <v>191</v>
      </c>
      <c r="D108" s="229" t="s">
        <v>192</v>
      </c>
      <c r="E108" s="76">
        <v>86</v>
      </c>
      <c r="F108" s="554">
        <f>profesores_encu!AL86</f>
        <v>10</v>
      </c>
      <c r="G108" s="554">
        <f>profesores_encu!AM86</f>
        <v>19</v>
      </c>
      <c r="H108" s="554">
        <f>profesores_encu!AN86</f>
        <v>6</v>
      </c>
      <c r="I108" s="554">
        <f>profesores_encu!AO86</f>
        <v>0</v>
      </c>
      <c r="J108" s="554">
        <f>profesores_encu!AP86</f>
        <v>0</v>
      </c>
      <c r="K108" s="581"/>
      <c r="L108" s="597">
        <f t="shared" si="1"/>
        <v>4.1142857142857139</v>
      </c>
      <c r="M108" s="1011">
        <f>AVERAGE(L108:L110)</f>
        <v>4.0285714285714285</v>
      </c>
      <c r="N108" s="1021"/>
    </row>
    <row r="109" spans="1:14" ht="48" customHeight="1" thickBot="1">
      <c r="A109" s="869"/>
      <c r="B109" s="1053"/>
      <c r="C109" s="1061"/>
      <c r="D109" s="230" t="s">
        <v>252</v>
      </c>
      <c r="E109" s="59">
        <v>87</v>
      </c>
      <c r="F109" s="554">
        <f>profesores_encu!AL87</f>
        <v>8</v>
      </c>
      <c r="G109" s="554">
        <f>profesores_encu!AM87</f>
        <v>18</v>
      </c>
      <c r="H109" s="554">
        <f>profesores_encu!AN87</f>
        <v>9</v>
      </c>
      <c r="I109" s="554">
        <f>profesores_encu!AO87</f>
        <v>0</v>
      </c>
      <c r="J109" s="554">
        <f>profesores_encu!AP87</f>
        <v>0</v>
      </c>
      <c r="K109" s="581"/>
      <c r="L109" s="597">
        <f t="shared" si="1"/>
        <v>3.9714285714285715</v>
      </c>
      <c r="M109" s="1012"/>
      <c r="N109" s="1021"/>
    </row>
    <row r="110" spans="1:14" ht="53.1" customHeight="1" thickBot="1">
      <c r="A110" s="869"/>
      <c r="B110" s="1054"/>
      <c r="C110" s="955"/>
      <c r="D110" s="231" t="s">
        <v>253</v>
      </c>
      <c r="E110" s="79">
        <v>88</v>
      </c>
      <c r="F110" s="554">
        <f>profesores_encu!AL88</f>
        <v>8</v>
      </c>
      <c r="G110" s="554">
        <f>profesores_encu!AM88</f>
        <v>19</v>
      </c>
      <c r="H110" s="554">
        <f>profesores_encu!AN88</f>
        <v>8</v>
      </c>
      <c r="I110" s="554">
        <f>profesores_encu!AO88</f>
        <v>0</v>
      </c>
      <c r="J110" s="554">
        <f>profesores_encu!AP88</f>
        <v>0</v>
      </c>
      <c r="K110" s="581"/>
      <c r="L110" s="597">
        <f t="shared" si="1"/>
        <v>4</v>
      </c>
      <c r="M110" s="1013"/>
      <c r="N110" s="1021"/>
    </row>
    <row r="111" spans="1:14" ht="51" customHeight="1">
      <c r="A111" s="869"/>
      <c r="B111" s="1052">
        <v>40</v>
      </c>
      <c r="C111" s="1002" t="s">
        <v>194</v>
      </c>
      <c r="D111" s="229" t="s">
        <v>195</v>
      </c>
      <c r="E111" s="76">
        <v>89</v>
      </c>
      <c r="F111" s="554">
        <f>profesores_encu!AL89</f>
        <v>9</v>
      </c>
      <c r="G111" s="554">
        <f>profesores_encu!AM89</f>
        <v>18</v>
      </c>
      <c r="H111" s="554">
        <f>profesores_encu!AN89</f>
        <v>6</v>
      </c>
      <c r="I111" s="554">
        <f>profesores_encu!AO89</f>
        <v>2</v>
      </c>
      <c r="J111" s="554">
        <f>profesores_encu!AP89</f>
        <v>0</v>
      </c>
      <c r="K111" s="581"/>
      <c r="L111" s="597">
        <f t="shared" si="1"/>
        <v>3.9714285714285715</v>
      </c>
      <c r="M111" s="1011">
        <f>AVERAGE(L111:L112)</f>
        <v>3.9428571428571431</v>
      </c>
      <c r="N111" s="1021"/>
    </row>
    <row r="112" spans="1:14" ht="56.1" customHeight="1" thickBot="1">
      <c r="A112" s="870"/>
      <c r="B112" s="1054"/>
      <c r="C112" s="1003"/>
      <c r="D112" s="218" t="s">
        <v>196</v>
      </c>
      <c r="E112" s="61">
        <v>90</v>
      </c>
      <c r="F112" s="554">
        <f>profesores_encu!AL90</f>
        <v>9</v>
      </c>
      <c r="G112" s="554">
        <f>profesores_encu!AM90</f>
        <v>14</v>
      </c>
      <c r="H112" s="554">
        <f>profesores_encu!AN90</f>
        <v>12</v>
      </c>
      <c r="I112" s="554">
        <f>profesores_encu!AO90</f>
        <v>0</v>
      </c>
      <c r="J112" s="554">
        <f>profesores_encu!AP90</f>
        <v>0</v>
      </c>
      <c r="K112" s="581"/>
      <c r="L112" s="597">
        <f t="shared" si="1"/>
        <v>3.9142857142857141</v>
      </c>
      <c r="M112" s="1013"/>
      <c r="N112" s="1022"/>
    </row>
    <row r="113" spans="1:14" ht="42.95" customHeight="1" thickBot="1">
      <c r="A113" s="95" t="s">
        <v>197</v>
      </c>
      <c r="B113" s="548">
        <v>41</v>
      </c>
      <c r="C113" s="74" t="s">
        <v>198</v>
      </c>
      <c r="D113" s="175" t="s">
        <v>199</v>
      </c>
      <c r="E113" s="153">
        <v>91</v>
      </c>
      <c r="F113" s="554">
        <f>profesores_encu!AL91</f>
        <v>23</v>
      </c>
      <c r="G113" s="554">
        <f>profesores_encu!AM91</f>
        <v>11</v>
      </c>
      <c r="H113" s="554">
        <f>profesores_encu!AN91</f>
        <v>1</v>
      </c>
      <c r="I113" s="554">
        <f>profesores_encu!AO91</f>
        <v>0</v>
      </c>
      <c r="J113" s="554">
        <f>profesores_encu!AP91</f>
        <v>0</v>
      </c>
      <c r="K113" s="581"/>
      <c r="L113" s="597">
        <f t="shared" si="1"/>
        <v>4.628571428571429</v>
      </c>
      <c r="M113" s="598">
        <f>AVERAGE(L113)</f>
        <v>4.628571428571429</v>
      </c>
      <c r="N113" s="1014">
        <f>AVERAGE(M113:M123)</f>
        <v>4.2984126984126982</v>
      </c>
    </row>
    <row r="114" spans="1:14" ht="32.1" customHeight="1">
      <c r="A114" s="96"/>
      <c r="B114" s="1055">
        <v>42</v>
      </c>
      <c r="C114" s="1040" t="s">
        <v>50</v>
      </c>
      <c r="D114" s="177" t="s">
        <v>200</v>
      </c>
      <c r="E114" s="261">
        <v>92</v>
      </c>
      <c r="F114" s="554">
        <f>profesores_encu!AL92</f>
        <v>22</v>
      </c>
      <c r="G114" s="554">
        <f>profesores_encu!AM92</f>
        <v>12</v>
      </c>
      <c r="H114" s="554">
        <f>profesores_encu!AN92</f>
        <v>1</v>
      </c>
      <c r="I114" s="554">
        <f>profesores_encu!AO92</f>
        <v>0</v>
      </c>
      <c r="J114" s="554">
        <f>profesores_encu!AP92</f>
        <v>0</v>
      </c>
      <c r="K114" s="581"/>
      <c r="L114" s="597">
        <f t="shared" si="1"/>
        <v>4.5999999999999996</v>
      </c>
      <c r="M114" s="1011">
        <f>AVERAGE(L114:L116)</f>
        <v>4.5047619047619047</v>
      </c>
      <c r="N114" s="1015"/>
    </row>
    <row r="115" spans="1:14" ht="39" customHeight="1">
      <c r="A115" s="96"/>
      <c r="B115" s="1056"/>
      <c r="C115" s="1041"/>
      <c r="D115" s="206" t="s">
        <v>201</v>
      </c>
      <c r="E115" s="72">
        <v>93</v>
      </c>
      <c r="F115" s="554">
        <f>profesores_encu!AL93</f>
        <v>19</v>
      </c>
      <c r="G115" s="554">
        <f>profesores_encu!AM93</f>
        <v>15</v>
      </c>
      <c r="H115" s="554">
        <f>profesores_encu!AN93</f>
        <v>1</v>
      </c>
      <c r="I115" s="554">
        <f>profesores_encu!AO93</f>
        <v>0</v>
      </c>
      <c r="J115" s="554">
        <f>profesores_encu!AP93</f>
        <v>0</v>
      </c>
      <c r="K115" s="572" t="s">
        <v>254</v>
      </c>
      <c r="L115" s="597">
        <f t="shared" si="1"/>
        <v>4.5142857142857142</v>
      </c>
      <c r="M115" s="1012"/>
      <c r="N115" s="1015"/>
    </row>
    <row r="116" spans="1:14" ht="33" customHeight="1" thickBot="1">
      <c r="A116" s="96"/>
      <c r="B116" s="1057"/>
      <c r="C116" s="1042"/>
      <c r="D116" s="220" t="s">
        <v>202</v>
      </c>
      <c r="E116" s="107">
        <v>94</v>
      </c>
      <c r="F116" s="554">
        <f>profesores_encu!AL94</f>
        <v>16</v>
      </c>
      <c r="G116" s="554">
        <f>profesores_encu!AM94</f>
        <v>17</v>
      </c>
      <c r="H116" s="554">
        <f>profesores_encu!AN94</f>
        <v>2</v>
      </c>
      <c r="I116" s="554">
        <f>profesores_encu!AO94</f>
        <v>0</v>
      </c>
      <c r="J116" s="554">
        <f>profesores_encu!AP94</f>
        <v>0</v>
      </c>
      <c r="K116" s="572"/>
      <c r="L116" s="597">
        <f t="shared" si="1"/>
        <v>4.4000000000000004</v>
      </c>
      <c r="M116" s="1013"/>
      <c r="N116" s="1015"/>
    </row>
    <row r="117" spans="1:14" ht="53.1" customHeight="1" thickBot="1">
      <c r="A117" s="96"/>
      <c r="B117" s="89">
        <v>43</v>
      </c>
      <c r="C117" s="74" t="s">
        <v>53</v>
      </c>
      <c r="D117" s="232" t="s">
        <v>203</v>
      </c>
      <c r="E117" s="153">
        <v>95</v>
      </c>
      <c r="F117" s="554">
        <f>profesores_encu!AL95</f>
        <v>13</v>
      </c>
      <c r="G117" s="554">
        <f>profesores_encu!AM95</f>
        <v>19</v>
      </c>
      <c r="H117" s="554">
        <f>profesores_encu!AN95</f>
        <v>3</v>
      </c>
      <c r="I117" s="554">
        <f>profesores_encu!AO95</f>
        <v>0</v>
      </c>
      <c r="J117" s="554">
        <f>profesores_encu!AP95</f>
        <v>0</v>
      </c>
      <c r="K117" s="591"/>
      <c r="L117" s="597">
        <f t="shared" si="1"/>
        <v>4.2857142857142856</v>
      </c>
      <c r="M117" s="598">
        <f>AVERAGE(L117)</f>
        <v>4.2857142857142856</v>
      </c>
      <c r="N117" s="1015"/>
    </row>
    <row r="118" spans="1:14" ht="30.95" customHeight="1">
      <c r="A118" s="96"/>
      <c r="B118" s="1058">
        <v>44</v>
      </c>
      <c r="C118" s="917" t="s">
        <v>204</v>
      </c>
      <c r="D118" s="177" t="s">
        <v>205</v>
      </c>
      <c r="E118" s="154">
        <v>96</v>
      </c>
      <c r="F118" s="554">
        <f>profesores_encu!AL96</f>
        <v>8</v>
      </c>
      <c r="G118" s="554">
        <f>profesores_encu!AM96</f>
        <v>15</v>
      </c>
      <c r="H118" s="554">
        <f>profesores_encu!AN96</f>
        <v>12</v>
      </c>
      <c r="I118" s="554">
        <f>profesores_encu!AO96</f>
        <v>0</v>
      </c>
      <c r="J118" s="554">
        <f>profesores_encu!AP96</f>
        <v>0</v>
      </c>
      <c r="K118" s="591" t="s">
        <v>255</v>
      </c>
      <c r="L118" s="597">
        <f t="shared" si="1"/>
        <v>3.8857142857142857</v>
      </c>
      <c r="M118" s="1011">
        <f>AVERAGE(L118:L119)</f>
        <v>4.1142857142857139</v>
      </c>
      <c r="N118" s="1015"/>
    </row>
    <row r="119" spans="1:14" ht="50.1" customHeight="1" thickBot="1">
      <c r="A119" s="96"/>
      <c r="B119" s="1060"/>
      <c r="C119" s="918"/>
      <c r="D119" s="210" t="s">
        <v>206</v>
      </c>
      <c r="E119" s="107">
        <v>97</v>
      </c>
      <c r="F119" s="554">
        <f>profesores_encu!AL97</f>
        <v>16</v>
      </c>
      <c r="G119" s="554">
        <f>profesores_encu!AM97</f>
        <v>15</v>
      </c>
      <c r="H119" s="554">
        <f>profesores_encu!AN97</f>
        <v>4</v>
      </c>
      <c r="I119" s="554">
        <f>profesores_encu!AO97</f>
        <v>0</v>
      </c>
      <c r="J119" s="554">
        <f>profesores_encu!AP97</f>
        <v>0</v>
      </c>
      <c r="K119" s="592" t="s">
        <v>256</v>
      </c>
      <c r="L119" s="597">
        <f t="shared" si="1"/>
        <v>4.3428571428571425</v>
      </c>
      <c r="M119" s="1013"/>
      <c r="N119" s="1015"/>
    </row>
    <row r="120" spans="1:14" ht="35.1" customHeight="1">
      <c r="A120" s="96"/>
      <c r="B120" s="1058">
        <v>45</v>
      </c>
      <c r="C120" s="1040" t="s">
        <v>207</v>
      </c>
      <c r="D120" s="177" t="s">
        <v>209</v>
      </c>
      <c r="E120" s="154">
        <v>98</v>
      </c>
      <c r="F120" s="554">
        <f>profesores_encu!AL98</f>
        <v>7</v>
      </c>
      <c r="G120" s="554">
        <f>profesores_encu!AM98</f>
        <v>23</v>
      </c>
      <c r="H120" s="554">
        <f>profesores_encu!AN98</f>
        <v>5</v>
      </c>
      <c r="I120" s="554">
        <f>profesores_encu!AO98</f>
        <v>0</v>
      </c>
      <c r="J120" s="554">
        <f>profesores_encu!AP98</f>
        <v>0</v>
      </c>
      <c r="K120" s="592" t="s">
        <v>257</v>
      </c>
      <c r="L120" s="597">
        <f t="shared" si="1"/>
        <v>4.0571428571428569</v>
      </c>
      <c r="M120" s="1011">
        <f>AVERAGE(L120:L122)</f>
        <v>3.9142857142857141</v>
      </c>
      <c r="N120" s="1015"/>
    </row>
    <row r="121" spans="1:14" ht="35.1" customHeight="1" thickBot="1">
      <c r="A121" s="96"/>
      <c r="B121" s="1059"/>
      <c r="C121" s="1041"/>
      <c r="D121" s="250" t="s">
        <v>258</v>
      </c>
      <c r="E121" s="72">
        <v>99</v>
      </c>
      <c r="F121" s="554">
        <f>profesores_encu!AL99</f>
        <v>6</v>
      </c>
      <c r="G121" s="554">
        <f>profesores_encu!AM99</f>
        <v>24</v>
      </c>
      <c r="H121" s="554">
        <f>profesores_encu!AN99</f>
        <v>5</v>
      </c>
      <c r="I121" s="554">
        <f>profesores_encu!AO99</f>
        <v>0</v>
      </c>
      <c r="J121" s="554">
        <f>profesores_encu!AP99</f>
        <v>0</v>
      </c>
      <c r="K121" s="593"/>
      <c r="L121" s="597">
        <f t="shared" si="1"/>
        <v>4.0285714285714285</v>
      </c>
      <c r="M121" s="1012"/>
      <c r="N121" s="1015"/>
    </row>
    <row r="122" spans="1:14" ht="38.1" customHeight="1" thickBot="1">
      <c r="A122" s="96"/>
      <c r="B122" s="1060"/>
      <c r="C122" s="1042"/>
      <c r="D122" s="220" t="s">
        <v>208</v>
      </c>
      <c r="E122" s="107">
        <v>100</v>
      </c>
      <c r="F122" s="554">
        <f>profesores_encu!AL100</f>
        <v>5</v>
      </c>
      <c r="G122" s="554">
        <f>profesores_encu!AM100</f>
        <v>15</v>
      </c>
      <c r="H122" s="554">
        <f>profesores_encu!AN100</f>
        <v>13</v>
      </c>
      <c r="I122" s="554">
        <f>profesores_encu!AO100</f>
        <v>2</v>
      </c>
      <c r="J122" s="554">
        <f>profesores_encu!AP100</f>
        <v>0</v>
      </c>
      <c r="K122" s="594" t="s">
        <v>259</v>
      </c>
      <c r="L122" s="597">
        <f t="shared" si="1"/>
        <v>3.657142857142857</v>
      </c>
      <c r="M122" s="1013"/>
      <c r="N122" s="1015"/>
    </row>
    <row r="123" spans="1:14" ht="63.95" customHeight="1" thickBot="1">
      <c r="A123" s="97"/>
      <c r="B123" s="89">
        <v>46</v>
      </c>
      <c r="C123" s="74" t="s">
        <v>210</v>
      </c>
      <c r="D123" s="232" t="s">
        <v>211</v>
      </c>
      <c r="E123" s="153">
        <v>101</v>
      </c>
      <c r="F123" s="554">
        <f>profesores_encu!AL101</f>
        <v>17</v>
      </c>
      <c r="G123" s="554">
        <f>profesores_encu!AM101</f>
        <v>13</v>
      </c>
      <c r="H123" s="554">
        <f>profesores_encu!AN101</f>
        <v>5</v>
      </c>
      <c r="I123" s="554">
        <f>profesores_encu!AO101</f>
        <v>0</v>
      </c>
      <c r="J123" s="554">
        <f>profesores_encu!AP101</f>
        <v>0</v>
      </c>
      <c r="K123" s="46"/>
      <c r="L123" s="597">
        <f t="shared" si="1"/>
        <v>4.3428571428571425</v>
      </c>
      <c r="M123" s="598">
        <f>AVERAGE(L123)</f>
        <v>4.3428571428571425</v>
      </c>
      <c r="N123" s="1016"/>
    </row>
    <row r="124" spans="1:14" ht="84" customHeight="1">
      <c r="A124" s="1049" t="s">
        <v>212</v>
      </c>
      <c r="B124" s="1046">
        <v>47</v>
      </c>
      <c r="C124" s="871" t="s">
        <v>213</v>
      </c>
      <c r="D124" s="233" t="s">
        <v>214</v>
      </c>
      <c r="E124" s="270">
        <v>102</v>
      </c>
      <c r="F124" s="554">
        <f>profesores_encu!AL102</f>
        <v>8</v>
      </c>
      <c r="G124" s="554">
        <f>profesores_encu!AM102</f>
        <v>17</v>
      </c>
      <c r="H124" s="554">
        <f>profesores_encu!AN102</f>
        <v>10</v>
      </c>
      <c r="I124" s="554">
        <f>profesores_encu!AO102</f>
        <v>0</v>
      </c>
      <c r="J124" s="554">
        <f>profesores_encu!AP102</f>
        <v>0</v>
      </c>
      <c r="K124" s="46"/>
      <c r="L124" s="597">
        <f t="shared" si="1"/>
        <v>3.9428571428571431</v>
      </c>
      <c r="M124" s="1011">
        <f>AVERAGE(L124:L125)</f>
        <v>3.7857142857142856</v>
      </c>
      <c r="N124" s="1017">
        <f>AVERAGE(M124:M126)</f>
        <v>3.7357142857142858</v>
      </c>
    </row>
    <row r="125" spans="1:14" ht="72.75" customHeight="1" thickBot="1">
      <c r="A125" s="1050"/>
      <c r="B125" s="1047"/>
      <c r="C125" s="1048"/>
      <c r="D125" s="234" t="s">
        <v>215</v>
      </c>
      <c r="E125" s="75">
        <v>103</v>
      </c>
      <c r="F125" s="554">
        <f>profesores_encu!AL103</f>
        <v>4</v>
      </c>
      <c r="G125" s="554">
        <f>profesores_encu!AM103</f>
        <v>15</v>
      </c>
      <c r="H125" s="554">
        <f>profesores_encu!AN103</f>
        <v>15</v>
      </c>
      <c r="I125" s="554">
        <f>profesores_encu!AO103</f>
        <v>1</v>
      </c>
      <c r="J125" s="554">
        <f>profesores_encu!AP103</f>
        <v>0</v>
      </c>
      <c r="K125" s="46"/>
      <c r="L125" s="597">
        <f t="shared" si="1"/>
        <v>3.6285714285714286</v>
      </c>
      <c r="M125" s="1013"/>
      <c r="N125" s="1018"/>
    </row>
    <row r="126" spans="1:14" ht="81.75" customHeight="1" thickBot="1">
      <c r="A126" s="1051"/>
      <c r="B126" s="549">
        <v>48</v>
      </c>
      <c r="C126" s="271" t="s">
        <v>216</v>
      </c>
      <c r="D126" s="272" t="s">
        <v>217</v>
      </c>
      <c r="E126" s="90">
        <v>104</v>
      </c>
      <c r="F126" s="554">
        <f>profesores_encu!AL104</f>
        <v>4</v>
      </c>
      <c r="G126" s="554">
        <f>profesores_encu!AM104</f>
        <v>16</v>
      </c>
      <c r="H126" s="554">
        <f>profesores_encu!AN104</f>
        <v>15</v>
      </c>
      <c r="I126" s="554">
        <f>profesores_encu!AO104</f>
        <v>0</v>
      </c>
      <c r="J126" s="554">
        <f>profesores_encu!AP104</f>
        <v>0</v>
      </c>
      <c r="K126" s="46"/>
      <c r="L126" s="597">
        <f t="shared" si="1"/>
        <v>3.6857142857142855</v>
      </c>
      <c r="M126" s="598">
        <f>AVERAGE(L126)</f>
        <v>3.6857142857142855</v>
      </c>
      <c r="N126" s="1019"/>
    </row>
    <row r="127" spans="1:14" ht="32.1" customHeight="1">
      <c r="A127" s="30"/>
      <c r="C127" s="133"/>
    </row>
    <row r="128" spans="1:14" ht="66" customHeight="1">
      <c r="A128" s="134" t="s">
        <v>55</v>
      </c>
      <c r="C128" s="133"/>
    </row>
    <row r="129" spans="1:14" ht="15.75" customHeight="1">
      <c r="A129" s="30"/>
      <c r="C129" s="133"/>
    </row>
    <row r="130" spans="1:14" ht="15.75" customHeight="1">
      <c r="A130" s="30"/>
      <c r="C130" s="133"/>
      <c r="K130" s="1010" t="s">
        <v>260</v>
      </c>
      <c r="L130" s="1010"/>
      <c r="M130" s="1010"/>
      <c r="N130" s="599">
        <f>AVERAGE(N23:N126)</f>
        <v>4.1421571869488538</v>
      </c>
    </row>
    <row r="131" spans="1:14" ht="15.75" customHeight="1">
      <c r="A131" s="30"/>
      <c r="C131" s="133"/>
    </row>
    <row r="132" spans="1:14" ht="15.75" customHeight="1">
      <c r="A132" s="30"/>
      <c r="C132" s="133"/>
    </row>
    <row r="133" spans="1:14" ht="15.75" customHeight="1">
      <c r="A133" s="30"/>
      <c r="C133" s="133"/>
    </row>
    <row r="134" spans="1:14" ht="15.75" customHeight="1">
      <c r="A134" s="30"/>
      <c r="C134" s="133"/>
    </row>
    <row r="135" spans="1:14" ht="15.75" customHeight="1">
      <c r="A135" s="30"/>
      <c r="C135" s="133"/>
    </row>
    <row r="136" spans="1:14" ht="15.75" customHeight="1">
      <c r="A136" s="30"/>
      <c r="C136" s="133"/>
    </row>
    <row r="137" spans="1:14" ht="15.75" customHeight="1">
      <c r="A137" s="30"/>
      <c r="C137" s="133"/>
    </row>
    <row r="138" spans="1:14" ht="15.75" customHeight="1">
      <c r="A138" s="30"/>
      <c r="C138" s="133"/>
    </row>
    <row r="139" spans="1:14" ht="15.75" customHeight="1">
      <c r="A139" s="30"/>
      <c r="C139" s="133"/>
    </row>
    <row r="140" spans="1:14" ht="15.75" customHeight="1">
      <c r="A140" s="30"/>
      <c r="C140" s="133"/>
    </row>
    <row r="141" spans="1:14" ht="15.75" customHeight="1">
      <c r="A141" s="30"/>
      <c r="C141" s="133"/>
    </row>
    <row r="142" spans="1:14" ht="15.75" customHeight="1">
      <c r="A142" s="30"/>
      <c r="C142" s="133"/>
    </row>
    <row r="143" spans="1:14" ht="15.75" customHeight="1">
      <c r="A143" s="30"/>
      <c r="C143" s="133"/>
    </row>
    <row r="144" spans="1:14" ht="15.75" customHeight="1">
      <c r="A144" s="30"/>
      <c r="C144" s="133"/>
    </row>
    <row r="145" spans="1:3" ht="15.75" customHeight="1">
      <c r="A145" s="30"/>
      <c r="C145" s="133"/>
    </row>
    <row r="146" spans="1:3" ht="15.75" customHeight="1">
      <c r="A146" s="30"/>
      <c r="C146" s="133"/>
    </row>
    <row r="147" spans="1:3" ht="15.75" customHeight="1">
      <c r="A147" s="30"/>
      <c r="C147" s="133"/>
    </row>
    <row r="148" spans="1:3" ht="15.75" customHeight="1">
      <c r="A148" s="30"/>
      <c r="C148" s="133"/>
    </row>
    <row r="149" spans="1:3" ht="15.75" customHeight="1">
      <c r="A149" s="30"/>
      <c r="C149" s="133"/>
    </row>
    <row r="150" spans="1:3" ht="15.75" customHeight="1">
      <c r="A150" s="30"/>
      <c r="C150" s="133"/>
    </row>
    <row r="151" spans="1:3" ht="15.75" customHeight="1">
      <c r="A151" s="30"/>
      <c r="C151" s="133"/>
    </row>
    <row r="152" spans="1:3" ht="15.75" customHeight="1">
      <c r="A152" s="30"/>
      <c r="C152" s="133"/>
    </row>
    <row r="153" spans="1:3" ht="15.75" customHeight="1">
      <c r="A153" s="30"/>
      <c r="C153" s="133"/>
    </row>
    <row r="154" spans="1:3" ht="15.75" customHeight="1">
      <c r="A154" s="30"/>
      <c r="C154" s="133"/>
    </row>
    <row r="155" spans="1:3" ht="15.75" customHeight="1">
      <c r="A155" s="30"/>
      <c r="C155" s="133"/>
    </row>
    <row r="156" spans="1:3" ht="15.75" customHeight="1">
      <c r="A156" s="30"/>
      <c r="C156" s="133"/>
    </row>
    <row r="157" spans="1:3" ht="15.75" customHeight="1">
      <c r="A157" s="30"/>
      <c r="C157" s="133"/>
    </row>
    <row r="158" spans="1:3" ht="15.75" customHeight="1">
      <c r="A158" s="30"/>
      <c r="C158" s="133"/>
    </row>
    <row r="159" spans="1:3" ht="15.75" customHeight="1">
      <c r="A159" s="30"/>
      <c r="C159" s="133"/>
    </row>
    <row r="160" spans="1:3" ht="15.75" customHeight="1">
      <c r="A160" s="30"/>
      <c r="C160" s="133"/>
    </row>
    <row r="161" spans="1:3" ht="15.75" customHeight="1">
      <c r="A161" s="30"/>
      <c r="C161" s="133"/>
    </row>
    <row r="162" spans="1:3" ht="15.75" customHeight="1">
      <c r="A162" s="30"/>
      <c r="C162" s="133"/>
    </row>
    <row r="163" spans="1:3" ht="15.75" customHeight="1">
      <c r="A163" s="30"/>
      <c r="C163" s="133"/>
    </row>
    <row r="164" spans="1:3" ht="15.75" customHeight="1">
      <c r="A164" s="30"/>
      <c r="C164" s="133"/>
    </row>
    <row r="165" spans="1:3" ht="15.75" customHeight="1">
      <c r="A165" s="30"/>
      <c r="C165" s="133"/>
    </row>
    <row r="166" spans="1:3" ht="15.75" customHeight="1">
      <c r="A166" s="30"/>
      <c r="C166" s="133"/>
    </row>
    <row r="167" spans="1:3" ht="15.75" customHeight="1">
      <c r="A167" s="30"/>
      <c r="C167" s="133"/>
    </row>
    <row r="168" spans="1:3" ht="15.75" customHeight="1">
      <c r="A168" s="30"/>
      <c r="C168" s="133"/>
    </row>
    <row r="169" spans="1:3" ht="15.75" customHeight="1">
      <c r="A169" s="30"/>
      <c r="C169" s="133"/>
    </row>
    <row r="170" spans="1:3" ht="15.75" customHeight="1">
      <c r="A170" s="30"/>
      <c r="C170" s="133"/>
    </row>
    <row r="171" spans="1:3" ht="15.75" customHeight="1">
      <c r="A171" s="30"/>
      <c r="C171" s="133"/>
    </row>
    <row r="172" spans="1:3" ht="15.75" customHeight="1">
      <c r="A172" s="30"/>
      <c r="C172" s="133"/>
    </row>
    <row r="173" spans="1:3" ht="15.75" customHeight="1">
      <c r="A173" s="30"/>
      <c r="C173" s="133"/>
    </row>
    <row r="174" spans="1:3" ht="15.75" customHeight="1">
      <c r="A174" s="30"/>
      <c r="C174" s="133"/>
    </row>
    <row r="175" spans="1:3" ht="15.75" customHeight="1">
      <c r="A175" s="30"/>
      <c r="C175" s="133"/>
    </row>
    <row r="176" spans="1:3" ht="15.75" customHeight="1">
      <c r="A176" s="30"/>
      <c r="C176" s="133"/>
    </row>
    <row r="177" spans="1:3" ht="15.75" customHeight="1">
      <c r="A177" s="30"/>
      <c r="C177" s="133"/>
    </row>
    <row r="178" spans="1:3" ht="15.75" customHeight="1">
      <c r="A178" s="30"/>
      <c r="C178" s="133"/>
    </row>
    <row r="179" spans="1:3" ht="15.75" customHeight="1">
      <c r="A179" s="30"/>
      <c r="C179" s="133"/>
    </row>
    <row r="180" spans="1:3" ht="15.75" customHeight="1">
      <c r="A180" s="30"/>
      <c r="C180" s="133"/>
    </row>
    <row r="181" spans="1:3" ht="15.75" customHeight="1">
      <c r="A181" s="30"/>
      <c r="C181" s="133"/>
    </row>
    <row r="182" spans="1:3" ht="15.75" customHeight="1">
      <c r="A182" s="30"/>
      <c r="C182" s="133"/>
    </row>
    <row r="183" spans="1:3" ht="15.75" customHeight="1">
      <c r="A183" s="30"/>
      <c r="C183" s="133"/>
    </row>
    <row r="184" spans="1:3" ht="15.75" customHeight="1">
      <c r="A184" s="30"/>
      <c r="C184" s="133"/>
    </row>
    <row r="185" spans="1:3" ht="15.75" customHeight="1">
      <c r="A185" s="30"/>
      <c r="C185" s="133"/>
    </row>
    <row r="186" spans="1:3" ht="15.75" customHeight="1">
      <c r="A186" s="30"/>
      <c r="C186" s="133"/>
    </row>
    <row r="187" spans="1:3" ht="15.75" customHeight="1">
      <c r="A187" s="30"/>
      <c r="C187" s="133"/>
    </row>
    <row r="188" spans="1:3" ht="15.75" customHeight="1">
      <c r="A188" s="30"/>
      <c r="C188" s="133"/>
    </row>
    <row r="189" spans="1:3" ht="15.75" customHeight="1">
      <c r="A189" s="30"/>
      <c r="C189" s="133"/>
    </row>
    <row r="190" spans="1:3" ht="15.75" customHeight="1">
      <c r="A190" s="30"/>
      <c r="C190" s="133"/>
    </row>
    <row r="191" spans="1:3" ht="15.75" customHeight="1">
      <c r="A191" s="30"/>
      <c r="C191" s="133"/>
    </row>
    <row r="192" spans="1:3" ht="15.75" customHeight="1">
      <c r="A192" s="30"/>
      <c r="C192" s="133"/>
    </row>
    <row r="193" spans="1:3" ht="15.75" customHeight="1">
      <c r="A193" s="30"/>
      <c r="C193" s="133"/>
    </row>
    <row r="194" spans="1:3" ht="15.75" customHeight="1">
      <c r="A194" s="30"/>
      <c r="C194" s="133"/>
    </row>
    <row r="195" spans="1:3" ht="15.75" customHeight="1">
      <c r="A195" s="30"/>
      <c r="C195" s="133"/>
    </row>
    <row r="196" spans="1:3" ht="15.75" customHeight="1">
      <c r="A196" s="30"/>
      <c r="C196" s="133"/>
    </row>
    <row r="197" spans="1:3" ht="15.75" customHeight="1">
      <c r="A197" s="30"/>
      <c r="C197" s="133"/>
    </row>
    <row r="198" spans="1:3" ht="15.75" customHeight="1">
      <c r="A198" s="30"/>
      <c r="C198" s="133"/>
    </row>
    <row r="199" spans="1:3" ht="15.75" customHeight="1">
      <c r="A199" s="30"/>
      <c r="C199" s="133"/>
    </row>
    <row r="200" spans="1:3" ht="15.75" customHeight="1">
      <c r="A200" s="30"/>
      <c r="C200" s="133"/>
    </row>
    <row r="201" spans="1:3" ht="15.75" customHeight="1">
      <c r="A201" s="30"/>
      <c r="C201" s="133"/>
    </row>
    <row r="202" spans="1:3" ht="15.75" customHeight="1">
      <c r="A202" s="30"/>
      <c r="C202" s="133"/>
    </row>
    <row r="203" spans="1:3" ht="15.75" customHeight="1">
      <c r="A203" s="30"/>
      <c r="C203" s="133"/>
    </row>
    <row r="204" spans="1:3" ht="15.75" customHeight="1">
      <c r="A204" s="30"/>
      <c r="C204" s="133"/>
    </row>
    <row r="205" spans="1:3" ht="15.75" customHeight="1">
      <c r="A205" s="30"/>
      <c r="C205" s="133"/>
    </row>
    <row r="206" spans="1:3" ht="15.75" customHeight="1">
      <c r="A206" s="30"/>
      <c r="C206" s="133"/>
    </row>
    <row r="207" spans="1:3" ht="15.75" customHeight="1">
      <c r="A207" s="30"/>
      <c r="C207" s="133"/>
    </row>
    <row r="208" spans="1:3" ht="15.75" customHeight="1">
      <c r="A208" s="30"/>
      <c r="C208" s="133"/>
    </row>
    <row r="209" spans="1:3" ht="15.75" customHeight="1">
      <c r="A209" s="30"/>
      <c r="C209" s="133"/>
    </row>
    <row r="210" spans="1:3" ht="15.75" customHeight="1">
      <c r="A210" s="30"/>
      <c r="C210" s="133"/>
    </row>
    <row r="211" spans="1:3" ht="15.75" customHeight="1">
      <c r="A211" s="30"/>
      <c r="C211" s="133"/>
    </row>
    <row r="212" spans="1:3" ht="15.75" customHeight="1">
      <c r="A212" s="30"/>
      <c r="C212" s="133"/>
    </row>
    <row r="213" spans="1:3" ht="15.75" customHeight="1">
      <c r="A213" s="30"/>
      <c r="C213" s="133"/>
    </row>
    <row r="214" spans="1:3" ht="15.75" customHeight="1">
      <c r="A214" s="30"/>
      <c r="C214" s="133"/>
    </row>
    <row r="215" spans="1:3" ht="15.75" customHeight="1">
      <c r="A215" s="30"/>
      <c r="C215" s="133"/>
    </row>
    <row r="216" spans="1:3" ht="15.75" customHeight="1">
      <c r="A216" s="30"/>
      <c r="C216" s="133"/>
    </row>
    <row r="217" spans="1:3" ht="15.75" customHeight="1">
      <c r="A217" s="30"/>
      <c r="C217" s="133"/>
    </row>
    <row r="218" spans="1:3" ht="15.75" customHeight="1">
      <c r="A218" s="30"/>
      <c r="C218" s="133"/>
    </row>
    <row r="219" spans="1:3" ht="15.75" customHeight="1">
      <c r="A219" s="30"/>
      <c r="C219" s="133"/>
    </row>
    <row r="220" spans="1:3" ht="15.75" customHeight="1">
      <c r="A220" s="30"/>
      <c r="C220" s="133"/>
    </row>
    <row r="221" spans="1:3" ht="15.75" customHeight="1">
      <c r="A221" s="30"/>
      <c r="C221" s="133"/>
    </row>
    <row r="222" spans="1:3" ht="15.75" customHeight="1">
      <c r="A222" s="30"/>
      <c r="C222" s="133"/>
    </row>
    <row r="223" spans="1:3" ht="15.75" customHeight="1">
      <c r="A223" s="30"/>
      <c r="C223" s="133"/>
    </row>
    <row r="224" spans="1:3" ht="15.75" customHeight="1">
      <c r="A224" s="30"/>
      <c r="C224" s="133"/>
    </row>
    <row r="225" spans="1:3" ht="15.75" customHeight="1">
      <c r="A225" s="30"/>
      <c r="C225" s="133"/>
    </row>
    <row r="226" spans="1:3" ht="15.75" customHeight="1">
      <c r="A226" s="30"/>
      <c r="C226" s="133"/>
    </row>
    <row r="227" spans="1:3" ht="15.75" customHeight="1">
      <c r="A227" s="30"/>
      <c r="C227" s="133"/>
    </row>
    <row r="228" spans="1:3" ht="15.75" customHeight="1">
      <c r="A228" s="30"/>
      <c r="C228" s="133"/>
    </row>
    <row r="229" spans="1:3" ht="15.75" customHeight="1">
      <c r="A229" s="30"/>
      <c r="C229" s="133"/>
    </row>
    <row r="230" spans="1:3" ht="15.75" customHeight="1">
      <c r="A230" s="30"/>
      <c r="C230" s="133"/>
    </row>
    <row r="231" spans="1:3" ht="15.75" customHeight="1">
      <c r="A231" s="30"/>
      <c r="C231" s="133"/>
    </row>
    <row r="232" spans="1:3" ht="15.75" customHeight="1">
      <c r="A232" s="30"/>
      <c r="C232" s="133"/>
    </row>
    <row r="233" spans="1:3" ht="15.75" customHeight="1">
      <c r="A233" s="30"/>
      <c r="C233" s="133"/>
    </row>
    <row r="234" spans="1:3" ht="15.75" customHeight="1">
      <c r="A234" s="30"/>
      <c r="C234" s="133"/>
    </row>
    <row r="235" spans="1:3" ht="15.75" customHeight="1">
      <c r="A235" s="30"/>
      <c r="C235" s="133"/>
    </row>
    <row r="236" spans="1:3" ht="15.75" customHeight="1">
      <c r="A236" s="30"/>
      <c r="C236" s="133"/>
    </row>
    <row r="237" spans="1:3" ht="15.75" customHeight="1">
      <c r="A237" s="30"/>
      <c r="C237" s="133"/>
    </row>
    <row r="238" spans="1:3" ht="15.75" customHeight="1">
      <c r="A238" s="30"/>
      <c r="C238" s="133"/>
    </row>
    <row r="239" spans="1:3" ht="15.75" customHeight="1">
      <c r="A239" s="30"/>
      <c r="C239" s="133"/>
    </row>
    <row r="240" spans="1:3" ht="15.75" customHeight="1">
      <c r="A240" s="30"/>
      <c r="C240" s="133"/>
    </row>
    <row r="241" spans="1:3" ht="15.75" customHeight="1">
      <c r="A241" s="30"/>
      <c r="C241" s="133"/>
    </row>
    <row r="242" spans="1:3" ht="15.75" customHeight="1">
      <c r="A242" s="30"/>
      <c r="C242" s="133"/>
    </row>
    <row r="243" spans="1:3" ht="15.75" customHeight="1">
      <c r="A243" s="30"/>
      <c r="C243" s="133"/>
    </row>
    <row r="244" spans="1:3" ht="15.75" customHeight="1">
      <c r="A244" s="30"/>
      <c r="C244" s="133"/>
    </row>
    <row r="245" spans="1:3" ht="15.75" customHeight="1">
      <c r="A245" s="30"/>
      <c r="C245" s="133"/>
    </row>
    <row r="246" spans="1:3" ht="15.75" customHeight="1">
      <c r="A246" s="30"/>
      <c r="C246" s="133"/>
    </row>
    <row r="247" spans="1:3" ht="15.75" customHeight="1">
      <c r="A247" s="30"/>
      <c r="C247" s="133"/>
    </row>
    <row r="248" spans="1:3" ht="15.75" customHeight="1">
      <c r="A248" s="30"/>
      <c r="C248" s="133"/>
    </row>
    <row r="249" spans="1:3" ht="15.75" customHeight="1">
      <c r="A249" s="30"/>
      <c r="C249" s="133"/>
    </row>
    <row r="250" spans="1:3" ht="15.75" customHeight="1">
      <c r="A250" s="30"/>
      <c r="C250" s="133"/>
    </row>
    <row r="251" spans="1:3" ht="15.75" customHeight="1">
      <c r="A251" s="30"/>
      <c r="C251" s="133"/>
    </row>
    <row r="252" spans="1:3" ht="15.75" customHeight="1">
      <c r="A252" s="30"/>
      <c r="C252" s="133"/>
    </row>
    <row r="253" spans="1:3" ht="15.75" customHeight="1">
      <c r="A253" s="30"/>
      <c r="C253" s="133"/>
    </row>
    <row r="254" spans="1:3" ht="15.75" customHeight="1">
      <c r="A254" s="30"/>
      <c r="C254" s="133"/>
    </row>
    <row r="255" spans="1:3" ht="15.75" customHeight="1">
      <c r="A255" s="30"/>
      <c r="C255" s="133"/>
    </row>
    <row r="256" spans="1:3" ht="15.75" customHeight="1">
      <c r="A256" s="30"/>
      <c r="C256" s="133"/>
    </row>
    <row r="257" spans="1:3" ht="15.75" customHeight="1">
      <c r="A257" s="30"/>
      <c r="C257" s="133"/>
    </row>
    <row r="258" spans="1:3" ht="15.75" customHeight="1">
      <c r="A258" s="30"/>
      <c r="C258" s="133"/>
    </row>
    <row r="259" spans="1:3" ht="15.75" customHeight="1">
      <c r="A259" s="30"/>
      <c r="C259" s="133"/>
    </row>
    <row r="260" spans="1:3" ht="15.75" customHeight="1">
      <c r="A260" s="30"/>
      <c r="C260" s="133"/>
    </row>
    <row r="261" spans="1:3" ht="15.75" customHeight="1">
      <c r="A261" s="30"/>
      <c r="C261" s="133"/>
    </row>
    <row r="262" spans="1:3" ht="15.75" customHeight="1">
      <c r="A262" s="30"/>
      <c r="C262" s="133"/>
    </row>
    <row r="263" spans="1:3" ht="15.75" customHeight="1">
      <c r="A263" s="30"/>
      <c r="C263" s="133"/>
    </row>
    <row r="264" spans="1:3" ht="15.75" customHeight="1">
      <c r="A264" s="30"/>
      <c r="C264" s="133"/>
    </row>
    <row r="265" spans="1:3" ht="15.75" customHeight="1">
      <c r="A265" s="30"/>
      <c r="C265" s="133"/>
    </row>
    <row r="266" spans="1:3" ht="15.75" customHeight="1">
      <c r="A266" s="30"/>
      <c r="C266" s="133"/>
    </row>
    <row r="267" spans="1:3" ht="15.75" customHeight="1">
      <c r="A267" s="30"/>
      <c r="C267" s="133"/>
    </row>
    <row r="268" spans="1:3" ht="15.75" customHeight="1">
      <c r="A268" s="30"/>
      <c r="C268" s="133"/>
    </row>
    <row r="269" spans="1:3" ht="15.75" customHeight="1">
      <c r="A269" s="30"/>
      <c r="C269" s="133"/>
    </row>
    <row r="270" spans="1:3" ht="15.75" customHeight="1">
      <c r="A270" s="30"/>
      <c r="C270" s="133"/>
    </row>
    <row r="271" spans="1:3" ht="15.75" customHeight="1">
      <c r="A271" s="30"/>
      <c r="C271" s="133"/>
    </row>
    <row r="272" spans="1:3" ht="15.75" customHeight="1">
      <c r="A272" s="30"/>
      <c r="C272" s="133"/>
    </row>
    <row r="273" spans="1:3" ht="15.75" customHeight="1">
      <c r="A273" s="30"/>
      <c r="C273" s="133"/>
    </row>
    <row r="274" spans="1:3" ht="15.75" customHeight="1">
      <c r="A274" s="30"/>
      <c r="C274" s="133"/>
    </row>
    <row r="275" spans="1:3" ht="15.75" customHeight="1">
      <c r="A275" s="30"/>
      <c r="C275" s="133"/>
    </row>
    <row r="276" spans="1:3" ht="15.75" customHeight="1">
      <c r="A276" s="30"/>
      <c r="C276" s="133"/>
    </row>
    <row r="277" spans="1:3" ht="15.75" customHeight="1">
      <c r="A277" s="30"/>
      <c r="C277" s="133"/>
    </row>
    <row r="278" spans="1:3" ht="15.75" customHeight="1">
      <c r="A278" s="30"/>
      <c r="C278" s="133"/>
    </row>
    <row r="279" spans="1:3" ht="15.75" customHeight="1">
      <c r="A279" s="30"/>
      <c r="C279" s="133"/>
    </row>
    <row r="280" spans="1:3" ht="15.75" customHeight="1">
      <c r="A280" s="30"/>
      <c r="C280" s="133"/>
    </row>
    <row r="281" spans="1:3" ht="15.75" customHeight="1">
      <c r="A281" s="30"/>
      <c r="C281" s="133"/>
    </row>
    <row r="282" spans="1:3" ht="15.75" customHeight="1">
      <c r="A282" s="30"/>
      <c r="C282" s="133"/>
    </row>
    <row r="283" spans="1:3" ht="15.75" customHeight="1">
      <c r="A283" s="30"/>
      <c r="C283" s="133"/>
    </row>
    <row r="284" spans="1:3" ht="15.75" customHeight="1">
      <c r="A284" s="30"/>
      <c r="C284" s="133"/>
    </row>
    <row r="285" spans="1:3" ht="15.75" customHeight="1">
      <c r="A285" s="30"/>
      <c r="C285" s="133"/>
    </row>
    <row r="286" spans="1:3" ht="15.75" customHeight="1">
      <c r="A286" s="30"/>
      <c r="C286" s="133"/>
    </row>
    <row r="287" spans="1:3" ht="15.75" customHeight="1">
      <c r="A287" s="30"/>
      <c r="C287" s="133"/>
    </row>
    <row r="288" spans="1:3" ht="15.75" customHeight="1">
      <c r="A288" s="30"/>
      <c r="C288" s="133"/>
    </row>
    <row r="289" spans="1:3" ht="15.75" customHeight="1">
      <c r="A289" s="30"/>
      <c r="C289" s="133"/>
    </row>
    <row r="290" spans="1:3" ht="15.75" customHeight="1">
      <c r="A290" s="30"/>
      <c r="C290" s="133"/>
    </row>
    <row r="291" spans="1:3" ht="15.75" customHeight="1">
      <c r="A291" s="30"/>
      <c r="C291" s="133"/>
    </row>
    <row r="292" spans="1:3" ht="15.75" customHeight="1">
      <c r="A292" s="30"/>
      <c r="C292" s="133"/>
    </row>
    <row r="293" spans="1:3" ht="15.75" customHeight="1">
      <c r="A293" s="30"/>
      <c r="C293" s="133"/>
    </row>
    <row r="294" spans="1:3" ht="15.75" customHeight="1">
      <c r="A294" s="30"/>
      <c r="C294" s="133"/>
    </row>
    <row r="295" spans="1:3" ht="15.75" customHeight="1">
      <c r="A295" s="30"/>
      <c r="C295" s="133"/>
    </row>
    <row r="296" spans="1:3" ht="15.75" customHeight="1">
      <c r="A296" s="30"/>
      <c r="C296" s="133"/>
    </row>
    <row r="297" spans="1:3" ht="15.75" customHeight="1">
      <c r="A297" s="30"/>
      <c r="C297" s="133"/>
    </row>
    <row r="298" spans="1:3" ht="15.75" customHeight="1">
      <c r="A298" s="30"/>
      <c r="C298" s="133"/>
    </row>
    <row r="299" spans="1:3" ht="15.75" customHeight="1">
      <c r="A299" s="30"/>
      <c r="C299" s="133"/>
    </row>
    <row r="300" spans="1:3" ht="15.75" customHeight="1">
      <c r="A300" s="30"/>
      <c r="C300" s="133"/>
    </row>
    <row r="301" spans="1:3" ht="15.75" customHeight="1">
      <c r="A301" s="30"/>
      <c r="C301" s="133"/>
    </row>
    <row r="302" spans="1:3" ht="15.75" customHeight="1">
      <c r="A302" s="30"/>
      <c r="C302" s="133"/>
    </row>
    <row r="303" spans="1:3" ht="15.75" customHeight="1">
      <c r="A303" s="30"/>
      <c r="C303" s="133"/>
    </row>
    <row r="304" spans="1:3" ht="15.75" customHeight="1">
      <c r="A304" s="30"/>
      <c r="C304" s="133"/>
    </row>
    <row r="305" spans="1:3" ht="15.75" customHeight="1">
      <c r="A305" s="30"/>
      <c r="C305" s="133"/>
    </row>
    <row r="306" spans="1:3" ht="15.75" customHeight="1">
      <c r="A306" s="30"/>
      <c r="C306" s="133"/>
    </row>
    <row r="307" spans="1:3" ht="15.75" customHeight="1">
      <c r="A307" s="30"/>
      <c r="C307" s="133"/>
    </row>
    <row r="308" spans="1:3" ht="15.75" customHeight="1"/>
    <row r="309" spans="1:3" ht="15.75" customHeight="1"/>
    <row r="310" spans="1:3" ht="15.75" customHeight="1"/>
    <row r="311" spans="1:3" ht="15.75" customHeight="1"/>
    <row r="312" spans="1:3" ht="15.75" customHeight="1"/>
    <row r="313" spans="1:3" ht="15.75" customHeight="1"/>
    <row r="314" spans="1:3" ht="15.75" customHeight="1"/>
    <row r="315" spans="1:3" ht="15.75" customHeight="1"/>
    <row r="316" spans="1:3" ht="15.75" customHeight="1"/>
    <row r="317" spans="1:3" ht="15.75" customHeight="1"/>
    <row r="318" spans="1:3" ht="15.75" customHeight="1"/>
    <row r="319" spans="1:3" ht="15.75" customHeight="1"/>
    <row r="320" spans="1:3"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23">
    <mergeCell ref="N23:N31"/>
    <mergeCell ref="N32:N38"/>
    <mergeCell ref="A32:A38"/>
    <mergeCell ref="A89:A92"/>
    <mergeCell ref="B100:B102"/>
    <mergeCell ref="C55:C56"/>
    <mergeCell ref="C89:C90"/>
    <mergeCell ref="A39:A53"/>
    <mergeCell ref="B39:B40"/>
    <mergeCell ref="C39:C40"/>
    <mergeCell ref="C41:C42"/>
    <mergeCell ref="C100:C102"/>
    <mergeCell ref="B35:B37"/>
    <mergeCell ref="C35:C37"/>
    <mergeCell ref="C43:C44"/>
    <mergeCell ref="B45:B47"/>
    <mergeCell ref="C45:C47"/>
    <mergeCell ref="A93:A96"/>
    <mergeCell ref="B89:B90"/>
    <mergeCell ref="C93:C94"/>
    <mergeCell ref="C95:C96"/>
    <mergeCell ref="B41:B42"/>
    <mergeCell ref="B43:B44"/>
    <mergeCell ref="B52:B53"/>
    <mergeCell ref="A54:A56"/>
    <mergeCell ref="B55:B56"/>
    <mergeCell ref="C52:C53"/>
    <mergeCell ref="M35:M37"/>
    <mergeCell ref="M23:M26"/>
    <mergeCell ref="M27:M31"/>
    <mergeCell ref="A8:B8"/>
    <mergeCell ref="A13:B13"/>
    <mergeCell ref="B27:B31"/>
    <mergeCell ref="B48:B49"/>
    <mergeCell ref="C48:C49"/>
    <mergeCell ref="M52:M53"/>
    <mergeCell ref="A1:J1"/>
    <mergeCell ref="A2:J2"/>
    <mergeCell ref="A3:J3"/>
    <mergeCell ref="A4:J4"/>
    <mergeCell ref="A5:J5"/>
    <mergeCell ref="B23:B26"/>
    <mergeCell ref="C23:C26"/>
    <mergeCell ref="C27:C31"/>
    <mergeCell ref="A23:A31"/>
    <mergeCell ref="B124:B125"/>
    <mergeCell ref="C124:C125"/>
    <mergeCell ref="A124:A126"/>
    <mergeCell ref="A103:A112"/>
    <mergeCell ref="B103:B107"/>
    <mergeCell ref="B114:B116"/>
    <mergeCell ref="C118:C119"/>
    <mergeCell ref="C120:C122"/>
    <mergeCell ref="B120:B122"/>
    <mergeCell ref="C103:C107"/>
    <mergeCell ref="C108:C110"/>
    <mergeCell ref="B118:B119"/>
    <mergeCell ref="C114:C116"/>
    <mergeCell ref="B108:B110"/>
    <mergeCell ref="B111:B112"/>
    <mergeCell ref="C111:C112"/>
    <mergeCell ref="C85:C88"/>
    <mergeCell ref="B85:B88"/>
    <mergeCell ref="B57:B62"/>
    <mergeCell ref="B63:B65"/>
    <mergeCell ref="A57:A79"/>
    <mergeCell ref="B67:B69"/>
    <mergeCell ref="B70:B72"/>
    <mergeCell ref="B73:B74"/>
    <mergeCell ref="B76:B77"/>
    <mergeCell ref="B78:B79"/>
    <mergeCell ref="C57:C62"/>
    <mergeCell ref="C63:C65"/>
    <mergeCell ref="C67:C69"/>
    <mergeCell ref="C70:C72"/>
    <mergeCell ref="C78:C79"/>
    <mergeCell ref="C76:C77"/>
    <mergeCell ref="C73:C74"/>
    <mergeCell ref="B80:B82"/>
    <mergeCell ref="A80:A88"/>
    <mergeCell ref="C80:C82"/>
    <mergeCell ref="N39:N53"/>
    <mergeCell ref="M55:M56"/>
    <mergeCell ref="N54:N56"/>
    <mergeCell ref="M39:M40"/>
    <mergeCell ref="M41:M42"/>
    <mergeCell ref="M43:M44"/>
    <mergeCell ref="M45:M47"/>
    <mergeCell ref="M48:M49"/>
    <mergeCell ref="M76:M77"/>
    <mergeCell ref="M78:M79"/>
    <mergeCell ref="N57:N79"/>
    <mergeCell ref="M80:M82"/>
    <mergeCell ref="M85:M88"/>
    <mergeCell ref="N80:N88"/>
    <mergeCell ref="M57:M62"/>
    <mergeCell ref="M63:M65"/>
    <mergeCell ref="M67:M69"/>
    <mergeCell ref="M70:M72"/>
    <mergeCell ref="M73:M74"/>
    <mergeCell ref="A97:A102"/>
    <mergeCell ref="M97:M99"/>
    <mergeCell ref="M100:M102"/>
    <mergeCell ref="N97:N102"/>
    <mergeCell ref="M103:M107"/>
    <mergeCell ref="M89:M90"/>
    <mergeCell ref="N89:N92"/>
    <mergeCell ref="M93:M94"/>
    <mergeCell ref="M95:M96"/>
    <mergeCell ref="N93:N96"/>
    <mergeCell ref="C97:C99"/>
    <mergeCell ref="B93:B94"/>
    <mergeCell ref="B95:B96"/>
    <mergeCell ref="K130:M130"/>
    <mergeCell ref="M120:M122"/>
    <mergeCell ref="N113:N123"/>
    <mergeCell ref="M124:M125"/>
    <mergeCell ref="N124:N126"/>
    <mergeCell ref="M108:M110"/>
    <mergeCell ref="M111:M112"/>
    <mergeCell ref="N103:N112"/>
    <mergeCell ref="M114:M116"/>
    <mergeCell ref="M118:M119"/>
  </mergeCells>
  <pageMargins left="1.3779527559055118" right="0.39370078740157483" top="0.74803149606299213" bottom="0.59055118110236227" header="0" footer="0"/>
  <pageSetup paperSize="5"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workbookViewId="0">
      <pane ySplit="1" topLeftCell="A24" activePane="bottomLeft" state="frozen"/>
      <selection pane="bottomLeft" activeCell="I11" sqref="I11"/>
    </sheetView>
  </sheetViews>
  <sheetFormatPr defaultColWidth="11" defaultRowHeight="14.25"/>
  <cols>
    <col min="5" max="7" width="11" style="4"/>
    <col min="8" max="8" width="17.625" bestFit="1" customWidth="1"/>
  </cols>
  <sheetData>
    <row r="1" spans="1:8">
      <c r="A1" t="s">
        <v>261</v>
      </c>
      <c r="B1" t="s">
        <v>262</v>
      </c>
      <c r="C1" t="s">
        <v>263</v>
      </c>
      <c r="D1" t="s">
        <v>264</v>
      </c>
      <c r="E1" s="4" t="s">
        <v>265</v>
      </c>
      <c r="F1" s="4" t="s">
        <v>266</v>
      </c>
      <c r="G1" s="4" t="s">
        <v>267</v>
      </c>
      <c r="H1" t="s">
        <v>268</v>
      </c>
    </row>
    <row r="2" spans="1:8">
      <c r="A2">
        <v>1</v>
      </c>
      <c r="B2">
        <v>4039787</v>
      </c>
      <c r="C2" t="s">
        <v>269</v>
      </c>
      <c r="D2" t="s">
        <v>270</v>
      </c>
      <c r="E2" s="4">
        <v>1</v>
      </c>
      <c r="F2" s="4">
        <v>4</v>
      </c>
      <c r="G2" s="4">
        <v>1</v>
      </c>
      <c r="H2" s="530">
        <v>44508.388553240744</v>
      </c>
    </row>
    <row r="3" spans="1:8">
      <c r="A3">
        <v>2</v>
      </c>
      <c r="B3">
        <v>52067997</v>
      </c>
      <c r="C3" t="s">
        <v>271</v>
      </c>
      <c r="D3" t="s">
        <v>272</v>
      </c>
      <c r="E3" s="4">
        <v>2</v>
      </c>
      <c r="F3" s="4">
        <v>2</v>
      </c>
      <c r="G3" s="4">
        <v>1</v>
      </c>
      <c r="H3" s="530">
        <v>44505.483263888891</v>
      </c>
    </row>
    <row r="4" spans="1:8">
      <c r="A4">
        <v>3</v>
      </c>
      <c r="B4">
        <v>80189371</v>
      </c>
      <c r="C4" t="s">
        <v>273</v>
      </c>
      <c r="D4" t="s">
        <v>274</v>
      </c>
      <c r="E4" s="4">
        <v>1</v>
      </c>
      <c r="F4" s="4">
        <v>1</v>
      </c>
      <c r="G4" s="4">
        <v>1</v>
      </c>
      <c r="H4" s="530">
        <v>44518.451203703706</v>
      </c>
    </row>
    <row r="5" spans="1:8">
      <c r="A5">
        <v>4</v>
      </c>
      <c r="B5">
        <v>6747643</v>
      </c>
      <c r="C5" t="s">
        <v>275</v>
      </c>
      <c r="D5" t="s">
        <v>276</v>
      </c>
      <c r="E5" s="4">
        <v>0</v>
      </c>
      <c r="F5" s="4">
        <v>0</v>
      </c>
      <c r="G5" s="4">
        <v>0</v>
      </c>
      <c r="H5" t="s">
        <v>277</v>
      </c>
    </row>
    <row r="6" spans="1:8">
      <c r="A6">
        <v>5</v>
      </c>
      <c r="B6">
        <v>19470062</v>
      </c>
      <c r="C6" t="s">
        <v>278</v>
      </c>
      <c r="D6" t="s">
        <v>279</v>
      </c>
      <c r="E6" s="4">
        <v>1</v>
      </c>
      <c r="F6" s="4">
        <v>1</v>
      </c>
      <c r="G6" s="4">
        <v>1</v>
      </c>
      <c r="H6" s="530">
        <v>44519.657453703701</v>
      </c>
    </row>
    <row r="7" spans="1:8">
      <c r="A7">
        <v>6</v>
      </c>
      <c r="B7">
        <v>52070573</v>
      </c>
      <c r="C7" t="s">
        <v>280</v>
      </c>
      <c r="D7" t="s">
        <v>281</v>
      </c>
      <c r="E7" s="4">
        <v>2</v>
      </c>
      <c r="F7" s="4">
        <v>1</v>
      </c>
      <c r="G7" s="4">
        <v>1</v>
      </c>
      <c r="H7" s="530">
        <v>44518.463379629633</v>
      </c>
    </row>
    <row r="8" spans="1:8">
      <c r="A8">
        <v>7</v>
      </c>
      <c r="B8">
        <v>52181470</v>
      </c>
      <c r="C8" t="s">
        <v>282</v>
      </c>
      <c r="D8" t="s">
        <v>283</v>
      </c>
      <c r="E8" s="4">
        <v>2</v>
      </c>
      <c r="F8" s="4">
        <v>1</v>
      </c>
      <c r="G8" s="4">
        <v>1</v>
      </c>
      <c r="H8" s="530">
        <v>44533.581469907411</v>
      </c>
    </row>
    <row r="9" spans="1:8">
      <c r="A9">
        <v>8</v>
      </c>
      <c r="B9">
        <v>51844412</v>
      </c>
      <c r="C9" t="s">
        <v>284</v>
      </c>
      <c r="D9" t="s">
        <v>285</v>
      </c>
      <c r="E9" s="4">
        <v>2</v>
      </c>
      <c r="F9" s="4">
        <v>1</v>
      </c>
      <c r="G9" s="4">
        <v>1</v>
      </c>
      <c r="H9" s="530">
        <v>44518.457430555558</v>
      </c>
    </row>
    <row r="10" spans="1:8">
      <c r="A10">
        <v>9</v>
      </c>
      <c r="B10">
        <v>65740310</v>
      </c>
      <c r="C10" t="s">
        <v>286</v>
      </c>
      <c r="D10" t="s">
        <v>287</v>
      </c>
      <c r="E10" s="4">
        <v>2</v>
      </c>
      <c r="F10" s="4">
        <v>1</v>
      </c>
      <c r="G10" s="4">
        <v>1</v>
      </c>
      <c r="H10" s="530">
        <v>44522.476273148146</v>
      </c>
    </row>
    <row r="11" spans="1:8">
      <c r="A11">
        <v>10</v>
      </c>
      <c r="B11">
        <v>79595263</v>
      </c>
      <c r="C11" t="s">
        <v>288</v>
      </c>
      <c r="D11" t="s">
        <v>289</v>
      </c>
      <c r="E11" s="4">
        <v>1</v>
      </c>
      <c r="F11" s="4">
        <v>1</v>
      </c>
      <c r="G11" s="4">
        <v>1</v>
      </c>
      <c r="H11" s="530">
        <v>44522.676689814813</v>
      </c>
    </row>
    <row r="12" spans="1:8">
      <c r="A12">
        <v>11</v>
      </c>
      <c r="B12">
        <v>80368200</v>
      </c>
      <c r="C12" t="s">
        <v>290</v>
      </c>
      <c r="D12" t="s">
        <v>291</v>
      </c>
      <c r="E12" s="4">
        <v>1</v>
      </c>
      <c r="F12" s="4">
        <v>1</v>
      </c>
      <c r="G12" s="4">
        <v>1</v>
      </c>
      <c r="H12" s="530">
        <v>44517.611840277779</v>
      </c>
    </row>
    <row r="13" spans="1:8">
      <c r="A13">
        <v>12</v>
      </c>
      <c r="B13">
        <v>52645196</v>
      </c>
      <c r="C13" t="s">
        <v>292</v>
      </c>
      <c r="D13" t="s">
        <v>293</v>
      </c>
      <c r="E13" s="4">
        <v>2</v>
      </c>
      <c r="F13" s="4">
        <v>1</v>
      </c>
      <c r="G13" s="4">
        <v>1</v>
      </c>
      <c r="H13" s="530">
        <v>44522.61478009259</v>
      </c>
    </row>
    <row r="14" spans="1:8">
      <c r="A14">
        <v>13</v>
      </c>
      <c r="B14">
        <v>51976909</v>
      </c>
      <c r="C14" t="s">
        <v>294</v>
      </c>
      <c r="D14" t="s">
        <v>295</v>
      </c>
      <c r="E14" s="4">
        <v>2</v>
      </c>
      <c r="F14" s="4">
        <v>1</v>
      </c>
      <c r="G14" s="4">
        <v>1</v>
      </c>
      <c r="H14" s="530">
        <v>44517.894525462965</v>
      </c>
    </row>
    <row r="15" spans="1:8">
      <c r="A15">
        <v>14</v>
      </c>
      <c r="B15">
        <v>79364818</v>
      </c>
      <c r="C15" t="s">
        <v>296</v>
      </c>
      <c r="D15" t="s">
        <v>297</v>
      </c>
      <c r="E15" s="4">
        <v>1</v>
      </c>
      <c r="F15" s="4">
        <v>1</v>
      </c>
      <c r="G15" s="4">
        <v>1</v>
      </c>
      <c r="H15" s="530">
        <v>44526.706273148149</v>
      </c>
    </row>
    <row r="16" spans="1:8">
      <c r="A16">
        <v>15</v>
      </c>
      <c r="B16">
        <v>52029764</v>
      </c>
      <c r="C16" t="s">
        <v>298</v>
      </c>
      <c r="D16" t="s">
        <v>299</v>
      </c>
      <c r="E16" s="4">
        <v>2</v>
      </c>
      <c r="F16" s="4">
        <v>2</v>
      </c>
      <c r="G16" s="4">
        <v>1</v>
      </c>
      <c r="H16" s="530">
        <v>44521.827314814815</v>
      </c>
    </row>
    <row r="17" spans="1:8">
      <c r="A17">
        <v>16</v>
      </c>
      <c r="B17">
        <v>52883601</v>
      </c>
      <c r="C17" t="s">
        <v>300</v>
      </c>
      <c r="D17" t="s">
        <v>301</v>
      </c>
      <c r="E17" s="4">
        <v>2</v>
      </c>
      <c r="F17" s="4">
        <v>2</v>
      </c>
      <c r="G17" s="4">
        <v>1</v>
      </c>
      <c r="H17" s="530">
        <v>44526.456759259258</v>
      </c>
    </row>
    <row r="18" spans="1:8">
      <c r="A18">
        <v>17</v>
      </c>
      <c r="B18">
        <v>51880401</v>
      </c>
      <c r="C18" t="s">
        <v>302</v>
      </c>
      <c r="D18" t="s">
        <v>303</v>
      </c>
      <c r="E18" s="4">
        <v>2</v>
      </c>
      <c r="F18" s="4">
        <v>2</v>
      </c>
      <c r="G18" s="4">
        <v>1</v>
      </c>
      <c r="H18" s="530">
        <v>44526.70590277778</v>
      </c>
    </row>
    <row r="19" spans="1:8">
      <c r="A19">
        <v>18</v>
      </c>
      <c r="B19">
        <v>53135914</v>
      </c>
      <c r="C19" t="s">
        <v>304</v>
      </c>
      <c r="D19" t="s">
        <v>305</v>
      </c>
      <c r="E19" s="4">
        <v>0</v>
      </c>
      <c r="F19" s="4">
        <v>0</v>
      </c>
      <c r="G19" s="4">
        <v>0</v>
      </c>
      <c r="H19" t="s">
        <v>277</v>
      </c>
    </row>
    <row r="20" spans="1:8">
      <c r="A20">
        <v>19</v>
      </c>
      <c r="B20">
        <v>80864581</v>
      </c>
      <c r="C20" t="s">
        <v>306</v>
      </c>
      <c r="D20" t="s">
        <v>307</v>
      </c>
      <c r="E20" s="4">
        <v>0</v>
      </c>
      <c r="F20" s="4">
        <v>0</v>
      </c>
      <c r="G20" s="4">
        <v>0</v>
      </c>
      <c r="H20" t="s">
        <v>277</v>
      </c>
    </row>
    <row r="21" spans="1:8">
      <c r="A21">
        <v>20</v>
      </c>
      <c r="B21">
        <v>80807387</v>
      </c>
      <c r="C21" t="s">
        <v>308</v>
      </c>
      <c r="D21" t="s">
        <v>309</v>
      </c>
      <c r="E21" s="4">
        <v>1</v>
      </c>
      <c r="F21" s="4">
        <v>4</v>
      </c>
      <c r="G21" s="4">
        <v>1</v>
      </c>
      <c r="H21" s="530">
        <v>44526.698055555556</v>
      </c>
    </row>
    <row r="22" spans="1:8">
      <c r="A22">
        <v>21</v>
      </c>
      <c r="B22">
        <v>1015426662</v>
      </c>
      <c r="C22" t="s">
        <v>310</v>
      </c>
      <c r="D22" t="s">
        <v>311</v>
      </c>
      <c r="E22" s="4">
        <v>2</v>
      </c>
      <c r="F22" s="4">
        <v>4</v>
      </c>
      <c r="G22" s="4">
        <v>1</v>
      </c>
      <c r="H22" s="530">
        <v>44522.769791666666</v>
      </c>
    </row>
    <row r="23" spans="1:8">
      <c r="A23">
        <v>22</v>
      </c>
      <c r="B23">
        <v>52503407</v>
      </c>
      <c r="C23" t="s">
        <v>312</v>
      </c>
      <c r="D23" t="s">
        <v>313</v>
      </c>
      <c r="E23" s="4">
        <v>0</v>
      </c>
      <c r="F23" s="4">
        <v>0</v>
      </c>
      <c r="G23" s="4">
        <v>0</v>
      </c>
      <c r="H23" t="s">
        <v>277</v>
      </c>
    </row>
    <row r="24" spans="1:8">
      <c r="A24">
        <v>23</v>
      </c>
      <c r="B24">
        <v>51988667</v>
      </c>
      <c r="C24" t="s">
        <v>314</v>
      </c>
      <c r="D24" t="s">
        <v>315</v>
      </c>
      <c r="E24" s="4">
        <v>2</v>
      </c>
      <c r="F24" s="4">
        <v>4</v>
      </c>
      <c r="G24" s="4">
        <v>1</v>
      </c>
      <c r="H24" s="530">
        <v>44517.457604166666</v>
      </c>
    </row>
    <row r="25" spans="1:8">
      <c r="A25">
        <v>24</v>
      </c>
      <c r="B25">
        <v>79465894</v>
      </c>
      <c r="C25" t="s">
        <v>316</v>
      </c>
      <c r="D25" t="s">
        <v>317</v>
      </c>
      <c r="E25" s="4">
        <v>1</v>
      </c>
      <c r="F25" s="4">
        <v>4</v>
      </c>
      <c r="G25" s="4">
        <v>1</v>
      </c>
      <c r="H25" s="530">
        <v>44526.575254629628</v>
      </c>
    </row>
    <row r="26" spans="1:8">
      <c r="A26">
        <v>25</v>
      </c>
      <c r="B26">
        <v>1018434394</v>
      </c>
      <c r="C26" t="s">
        <v>318</v>
      </c>
      <c r="D26" t="s">
        <v>319</v>
      </c>
      <c r="E26" s="4">
        <v>2</v>
      </c>
      <c r="F26" s="4">
        <v>4</v>
      </c>
      <c r="G26" s="4">
        <v>1</v>
      </c>
      <c r="H26" s="530">
        <v>44525.763749999998</v>
      </c>
    </row>
    <row r="27" spans="1:8">
      <c r="A27">
        <v>26</v>
      </c>
      <c r="B27">
        <v>55162697</v>
      </c>
      <c r="C27" t="s">
        <v>320</v>
      </c>
      <c r="D27" t="s">
        <v>321</v>
      </c>
      <c r="E27" s="4">
        <v>2</v>
      </c>
      <c r="F27" s="4">
        <v>4</v>
      </c>
      <c r="G27" s="4">
        <v>1</v>
      </c>
      <c r="H27" s="530">
        <v>44526.697974537034</v>
      </c>
    </row>
    <row r="28" spans="1:8">
      <c r="A28">
        <v>27</v>
      </c>
      <c r="B28">
        <v>5931170</v>
      </c>
      <c r="C28" t="s">
        <v>322</v>
      </c>
      <c r="D28" t="s">
        <v>323</v>
      </c>
      <c r="E28" s="4">
        <v>0</v>
      </c>
      <c r="F28" s="4">
        <v>0</v>
      </c>
      <c r="G28" s="4">
        <v>0</v>
      </c>
      <c r="H28" t="s">
        <v>277</v>
      </c>
    </row>
    <row r="29" spans="1:8">
      <c r="A29">
        <v>28</v>
      </c>
      <c r="B29">
        <v>40366014</v>
      </c>
      <c r="C29" t="s">
        <v>324</v>
      </c>
      <c r="D29" t="s">
        <v>325</v>
      </c>
      <c r="E29" s="4">
        <v>2</v>
      </c>
      <c r="F29" s="4">
        <v>4</v>
      </c>
      <c r="G29" s="4">
        <v>1</v>
      </c>
      <c r="H29" s="530">
        <v>44518.957233796296</v>
      </c>
    </row>
    <row r="30" spans="1:8">
      <c r="A30">
        <v>29</v>
      </c>
      <c r="B30">
        <v>79425855</v>
      </c>
      <c r="C30" t="s">
        <v>326</v>
      </c>
      <c r="D30" t="s">
        <v>327</v>
      </c>
      <c r="E30" s="4">
        <v>1</v>
      </c>
      <c r="F30" s="4">
        <v>4</v>
      </c>
      <c r="G30" s="4">
        <v>1</v>
      </c>
      <c r="H30" s="530">
        <v>44526.756562499999</v>
      </c>
    </row>
    <row r="31" spans="1:8">
      <c r="A31">
        <v>30</v>
      </c>
      <c r="B31">
        <v>52991947</v>
      </c>
      <c r="C31" t="s">
        <v>328</v>
      </c>
      <c r="D31" t="s">
        <v>329</v>
      </c>
      <c r="E31" s="4">
        <v>2</v>
      </c>
      <c r="F31" s="4">
        <v>4</v>
      </c>
      <c r="G31" s="4">
        <v>1</v>
      </c>
      <c r="H31" s="530">
        <v>44526.822997685187</v>
      </c>
    </row>
    <row r="32" spans="1:8">
      <c r="A32">
        <v>31</v>
      </c>
      <c r="B32">
        <v>41546092</v>
      </c>
      <c r="C32" t="s">
        <v>330</v>
      </c>
      <c r="D32" t="s">
        <v>331</v>
      </c>
      <c r="E32" s="4">
        <v>2</v>
      </c>
      <c r="F32" s="4">
        <v>4</v>
      </c>
      <c r="G32" s="4">
        <v>1</v>
      </c>
      <c r="H32" s="530">
        <v>44524.670925925922</v>
      </c>
    </row>
    <row r="33" spans="1:8">
      <c r="A33">
        <v>32</v>
      </c>
      <c r="B33">
        <v>79059555</v>
      </c>
      <c r="C33" t="s">
        <v>332</v>
      </c>
      <c r="D33" t="s">
        <v>333</v>
      </c>
      <c r="E33" s="4">
        <v>1</v>
      </c>
      <c r="F33" s="4">
        <v>4</v>
      </c>
      <c r="G33" s="4">
        <v>1</v>
      </c>
      <c r="H33" s="530">
        <v>44525.885185185187</v>
      </c>
    </row>
    <row r="34" spans="1:8">
      <c r="A34">
        <v>33</v>
      </c>
      <c r="B34">
        <v>36110775</v>
      </c>
      <c r="C34" t="s">
        <v>334</v>
      </c>
      <c r="D34" t="s">
        <v>335</v>
      </c>
      <c r="E34" s="4">
        <v>2</v>
      </c>
      <c r="F34" s="4">
        <v>4</v>
      </c>
      <c r="G34" s="4">
        <v>1</v>
      </c>
      <c r="H34" s="530">
        <v>44526.874641203707</v>
      </c>
    </row>
    <row r="35" spans="1:8">
      <c r="A35">
        <v>34</v>
      </c>
      <c r="B35">
        <v>1010199470</v>
      </c>
      <c r="C35" t="s">
        <v>336</v>
      </c>
      <c r="D35" t="s">
        <v>337</v>
      </c>
      <c r="E35" s="4">
        <v>2</v>
      </c>
      <c r="F35" s="4">
        <v>4</v>
      </c>
      <c r="G35" s="4">
        <v>1</v>
      </c>
      <c r="H35" s="530">
        <v>44535.385428240741</v>
      </c>
    </row>
    <row r="36" spans="1:8">
      <c r="A36">
        <v>35</v>
      </c>
      <c r="B36">
        <v>51866727</v>
      </c>
      <c r="C36" t="s">
        <v>338</v>
      </c>
      <c r="D36" t="s">
        <v>339</v>
      </c>
      <c r="E36" s="4">
        <v>2</v>
      </c>
      <c r="F36" s="4">
        <v>4</v>
      </c>
      <c r="G36" s="4">
        <v>1</v>
      </c>
      <c r="H36" s="530">
        <v>44524.711909722224</v>
      </c>
    </row>
    <row r="37" spans="1:8">
      <c r="A37">
        <v>36</v>
      </c>
      <c r="B37">
        <v>51753376</v>
      </c>
      <c r="C37" t="s">
        <v>340</v>
      </c>
      <c r="D37" t="s">
        <v>341</v>
      </c>
      <c r="E37" s="4">
        <v>2</v>
      </c>
      <c r="F37" s="4">
        <v>4</v>
      </c>
      <c r="G37" s="4">
        <v>1</v>
      </c>
      <c r="H37" s="530">
        <v>44526.82476851852</v>
      </c>
    </row>
    <row r="38" spans="1:8">
      <c r="A38">
        <v>37</v>
      </c>
      <c r="B38">
        <v>52876068</v>
      </c>
      <c r="C38" t="s">
        <v>342</v>
      </c>
      <c r="D38" t="s">
        <v>343</v>
      </c>
      <c r="E38" s="4">
        <v>0</v>
      </c>
      <c r="F38" s="4">
        <v>0</v>
      </c>
      <c r="G38" s="4">
        <v>0</v>
      </c>
      <c r="H38" t="s">
        <v>277</v>
      </c>
    </row>
    <row r="39" spans="1:8">
      <c r="A39">
        <v>38</v>
      </c>
      <c r="B39">
        <v>51881766</v>
      </c>
      <c r="C39" t="s">
        <v>344</v>
      </c>
      <c r="D39" t="s">
        <v>345</v>
      </c>
      <c r="E39" s="4">
        <v>2</v>
      </c>
      <c r="F39" s="4">
        <v>4</v>
      </c>
      <c r="G39" s="4">
        <v>1</v>
      </c>
      <c r="H39" s="530">
        <v>44519.508842592593</v>
      </c>
    </row>
    <row r="40" spans="1:8">
      <c r="A40">
        <v>39</v>
      </c>
      <c r="B40">
        <v>51988348</v>
      </c>
      <c r="C40" t="s">
        <v>346</v>
      </c>
      <c r="D40" t="s">
        <v>347</v>
      </c>
      <c r="E40" s="4">
        <v>2</v>
      </c>
      <c r="F40" s="4">
        <v>4</v>
      </c>
      <c r="G40" s="4">
        <v>1</v>
      </c>
      <c r="H40" s="530">
        <v>44519.731909722221</v>
      </c>
    </row>
    <row r="41" spans="1:8">
      <c r="A41">
        <v>40</v>
      </c>
      <c r="B41">
        <v>51718022</v>
      </c>
      <c r="C41" t="s">
        <v>348</v>
      </c>
      <c r="D41" t="s">
        <v>349</v>
      </c>
      <c r="E41" s="4">
        <v>2</v>
      </c>
      <c r="F41" s="4">
        <v>4</v>
      </c>
      <c r="G41" s="4">
        <v>1</v>
      </c>
      <c r="H41" s="530">
        <v>44518.593587962961</v>
      </c>
    </row>
    <row r="42" spans="1:8">
      <c r="A42">
        <v>41</v>
      </c>
      <c r="B42">
        <v>80212885</v>
      </c>
      <c r="C42" t="s">
        <v>350</v>
      </c>
      <c r="D42" t="s">
        <v>351</v>
      </c>
      <c r="E42" s="4">
        <v>1</v>
      </c>
      <c r="F42" s="4">
        <v>2</v>
      </c>
      <c r="G42" s="4">
        <v>1</v>
      </c>
      <c r="H42" s="530">
        <v>44517.610659722224</v>
      </c>
    </row>
  </sheetData>
  <autoFilter ref="A1:H42" xr:uid="{00000000-0009-0000-0000-000002000000}">
    <sortState xmlns:xlrd2="http://schemas.microsoft.com/office/spreadsheetml/2017/richdata2" ref="A2:H42">
      <sortCondition ref="A1:A42"/>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7"/>
  <sheetViews>
    <sheetView workbookViewId="0">
      <selection activeCell="I11" sqref="I11"/>
    </sheetView>
  </sheetViews>
  <sheetFormatPr defaultColWidth="11" defaultRowHeight="14.25"/>
  <sheetData>
    <row r="1" spans="1:7">
      <c r="A1" t="s">
        <v>261</v>
      </c>
      <c r="B1" t="s">
        <v>262</v>
      </c>
      <c r="C1" t="s">
        <v>263</v>
      </c>
      <c r="D1" t="s">
        <v>264</v>
      </c>
      <c r="E1" t="s">
        <v>265</v>
      </c>
      <c r="F1" t="s">
        <v>352</v>
      </c>
      <c r="G1" t="s">
        <v>353</v>
      </c>
    </row>
    <row r="2" spans="1:7">
      <c r="A2">
        <v>416</v>
      </c>
      <c r="B2">
        <v>18495119</v>
      </c>
      <c r="C2" t="s">
        <v>354</v>
      </c>
      <c r="D2">
        <v>0</v>
      </c>
      <c r="E2">
        <v>0</v>
      </c>
      <c r="F2">
        <v>0</v>
      </c>
      <c r="G2">
        <v>0</v>
      </c>
    </row>
    <row r="3" spans="1:7">
      <c r="A3">
        <v>392</v>
      </c>
      <c r="B3">
        <v>37559725</v>
      </c>
      <c r="C3" t="s">
        <v>355</v>
      </c>
      <c r="D3">
        <v>0</v>
      </c>
      <c r="E3">
        <v>0</v>
      </c>
      <c r="F3">
        <v>0</v>
      </c>
      <c r="G3">
        <v>0</v>
      </c>
    </row>
    <row r="4" spans="1:7">
      <c r="A4">
        <v>393</v>
      </c>
      <c r="B4">
        <v>52826762</v>
      </c>
      <c r="C4" t="s">
        <v>356</v>
      </c>
      <c r="D4">
        <v>0</v>
      </c>
      <c r="E4">
        <v>0</v>
      </c>
      <c r="F4">
        <v>0</v>
      </c>
      <c r="G4">
        <v>0</v>
      </c>
    </row>
    <row r="5" spans="1:7">
      <c r="A5">
        <v>379</v>
      </c>
      <c r="B5">
        <v>52861391</v>
      </c>
      <c r="C5" t="s">
        <v>357</v>
      </c>
      <c r="D5">
        <v>0</v>
      </c>
      <c r="E5">
        <v>0</v>
      </c>
      <c r="F5">
        <v>0</v>
      </c>
      <c r="G5">
        <v>0</v>
      </c>
    </row>
    <row r="6" spans="1:7">
      <c r="A6">
        <v>400</v>
      </c>
      <c r="B6">
        <v>53077222</v>
      </c>
      <c r="C6" t="s">
        <v>358</v>
      </c>
      <c r="D6">
        <v>0</v>
      </c>
      <c r="E6">
        <v>0</v>
      </c>
      <c r="F6">
        <v>0</v>
      </c>
      <c r="G6">
        <v>0</v>
      </c>
    </row>
    <row r="7" spans="1:7">
      <c r="A7">
        <v>378</v>
      </c>
      <c r="B7">
        <v>53121736</v>
      </c>
      <c r="C7" t="s">
        <v>359</v>
      </c>
      <c r="D7">
        <v>0</v>
      </c>
      <c r="E7">
        <v>0</v>
      </c>
      <c r="F7">
        <v>0</v>
      </c>
      <c r="G7">
        <v>0</v>
      </c>
    </row>
    <row r="8" spans="1:7">
      <c r="A8">
        <v>414</v>
      </c>
      <c r="B8">
        <v>79359680</v>
      </c>
      <c r="C8" t="s">
        <v>360</v>
      </c>
      <c r="D8">
        <v>0</v>
      </c>
      <c r="E8">
        <v>0</v>
      </c>
      <c r="F8">
        <v>0</v>
      </c>
      <c r="G8">
        <v>0</v>
      </c>
    </row>
    <row r="9" spans="1:7">
      <c r="A9">
        <v>366</v>
      </c>
      <c r="B9">
        <v>79719869</v>
      </c>
      <c r="C9" t="s">
        <v>361</v>
      </c>
      <c r="D9" t="s">
        <v>362</v>
      </c>
      <c r="E9">
        <v>1</v>
      </c>
      <c r="F9">
        <v>2019</v>
      </c>
      <c r="G9">
        <v>6</v>
      </c>
    </row>
    <row r="10" spans="1:7">
      <c r="A10">
        <v>326</v>
      </c>
      <c r="B10">
        <v>80097886</v>
      </c>
      <c r="C10" t="s">
        <v>363</v>
      </c>
      <c r="D10" t="s">
        <v>364</v>
      </c>
      <c r="E10">
        <v>1</v>
      </c>
      <c r="F10">
        <v>2016</v>
      </c>
      <c r="G10">
        <v>12</v>
      </c>
    </row>
    <row r="11" spans="1:7">
      <c r="A11">
        <v>389</v>
      </c>
      <c r="B11">
        <v>80176935</v>
      </c>
      <c r="C11" t="s">
        <v>365</v>
      </c>
      <c r="D11">
        <v>0</v>
      </c>
      <c r="E11">
        <v>1</v>
      </c>
      <c r="F11">
        <v>2020</v>
      </c>
      <c r="G11">
        <v>4</v>
      </c>
    </row>
    <row r="12" spans="1:7">
      <c r="A12">
        <v>370</v>
      </c>
      <c r="B12">
        <v>80735247</v>
      </c>
      <c r="C12" t="s">
        <v>366</v>
      </c>
      <c r="D12" t="s">
        <v>367</v>
      </c>
      <c r="E12">
        <v>0</v>
      </c>
      <c r="F12">
        <v>0</v>
      </c>
      <c r="G12">
        <v>0</v>
      </c>
    </row>
    <row r="13" spans="1:7">
      <c r="A13">
        <v>384</v>
      </c>
      <c r="B13">
        <v>80764249</v>
      </c>
      <c r="C13" t="s">
        <v>368</v>
      </c>
      <c r="D13">
        <v>0</v>
      </c>
      <c r="E13">
        <v>0</v>
      </c>
      <c r="F13">
        <v>0</v>
      </c>
      <c r="G13">
        <v>0</v>
      </c>
    </row>
    <row r="14" spans="1:7">
      <c r="A14">
        <v>385</v>
      </c>
      <c r="B14">
        <v>80797619</v>
      </c>
      <c r="C14" t="s">
        <v>369</v>
      </c>
      <c r="D14">
        <v>0</v>
      </c>
      <c r="E14">
        <v>0</v>
      </c>
      <c r="F14">
        <v>0</v>
      </c>
      <c r="G14">
        <v>0</v>
      </c>
    </row>
    <row r="15" spans="1:7">
      <c r="A15">
        <v>204</v>
      </c>
      <c r="B15">
        <v>93403261</v>
      </c>
      <c r="C15" t="s">
        <v>370</v>
      </c>
      <c r="D15">
        <v>0</v>
      </c>
      <c r="E15">
        <v>1</v>
      </c>
      <c r="F15">
        <v>2017</v>
      </c>
      <c r="G15">
        <v>8</v>
      </c>
    </row>
    <row r="16" spans="1:7">
      <c r="A16">
        <v>145</v>
      </c>
      <c r="B16">
        <v>1000002132</v>
      </c>
      <c r="C16" t="s">
        <v>371</v>
      </c>
      <c r="D16" t="s">
        <v>372</v>
      </c>
      <c r="E16">
        <v>2</v>
      </c>
      <c r="F16">
        <v>2020</v>
      </c>
      <c r="G16">
        <v>4</v>
      </c>
    </row>
    <row r="17" spans="1:7">
      <c r="A17">
        <v>209</v>
      </c>
      <c r="B17">
        <v>1000007176</v>
      </c>
      <c r="C17" t="s">
        <v>373</v>
      </c>
      <c r="D17" t="s">
        <v>374</v>
      </c>
      <c r="E17">
        <v>1</v>
      </c>
      <c r="F17">
        <v>2018</v>
      </c>
      <c r="G17">
        <v>8</v>
      </c>
    </row>
    <row r="18" spans="1:7">
      <c r="A18">
        <v>119</v>
      </c>
      <c r="B18">
        <v>1000017530</v>
      </c>
      <c r="C18" t="s">
        <v>375</v>
      </c>
      <c r="D18" t="s">
        <v>376</v>
      </c>
      <c r="E18">
        <v>2</v>
      </c>
      <c r="F18">
        <v>2020</v>
      </c>
      <c r="G18">
        <v>4</v>
      </c>
    </row>
    <row r="19" spans="1:7">
      <c r="A19">
        <v>176</v>
      </c>
      <c r="B19">
        <v>1000017557</v>
      </c>
      <c r="C19" t="s">
        <v>377</v>
      </c>
      <c r="D19" t="s">
        <v>378</v>
      </c>
      <c r="E19">
        <v>0</v>
      </c>
      <c r="F19">
        <v>0</v>
      </c>
      <c r="G19">
        <v>0</v>
      </c>
    </row>
    <row r="20" spans="1:7">
      <c r="A20">
        <v>37</v>
      </c>
      <c r="B20">
        <v>1000018329</v>
      </c>
      <c r="C20" t="s">
        <v>379</v>
      </c>
      <c r="D20" t="s">
        <v>380</v>
      </c>
      <c r="E20">
        <v>0</v>
      </c>
      <c r="F20">
        <v>0</v>
      </c>
      <c r="G20">
        <v>0</v>
      </c>
    </row>
    <row r="21" spans="1:7">
      <c r="A21">
        <v>131</v>
      </c>
      <c r="B21">
        <v>1000019775</v>
      </c>
      <c r="C21" t="s">
        <v>381</v>
      </c>
      <c r="D21">
        <v>0</v>
      </c>
      <c r="E21">
        <v>0</v>
      </c>
      <c r="F21">
        <v>0</v>
      </c>
      <c r="G21">
        <v>0</v>
      </c>
    </row>
    <row r="22" spans="1:7">
      <c r="A22">
        <v>231</v>
      </c>
      <c r="B22">
        <v>1000031783</v>
      </c>
      <c r="C22" t="s">
        <v>382</v>
      </c>
      <c r="D22" t="s">
        <v>383</v>
      </c>
      <c r="E22">
        <v>2</v>
      </c>
      <c r="F22">
        <v>2017</v>
      </c>
      <c r="G22">
        <v>8</v>
      </c>
    </row>
    <row r="23" spans="1:7">
      <c r="A23">
        <v>305</v>
      </c>
      <c r="B23">
        <v>1000034838</v>
      </c>
      <c r="C23" t="s">
        <v>384</v>
      </c>
      <c r="D23">
        <v>0</v>
      </c>
      <c r="E23">
        <v>0</v>
      </c>
      <c r="F23">
        <v>0</v>
      </c>
      <c r="G23">
        <v>0</v>
      </c>
    </row>
    <row r="24" spans="1:7">
      <c r="A24">
        <v>108</v>
      </c>
      <c r="B24">
        <v>1000048749</v>
      </c>
      <c r="C24" t="s">
        <v>385</v>
      </c>
      <c r="D24" t="s">
        <v>386</v>
      </c>
      <c r="E24">
        <v>2</v>
      </c>
      <c r="F24">
        <v>2020</v>
      </c>
      <c r="G24">
        <v>3</v>
      </c>
    </row>
    <row r="25" spans="1:7">
      <c r="A25">
        <v>275</v>
      </c>
      <c r="B25">
        <v>1000062558</v>
      </c>
      <c r="C25" t="s">
        <v>387</v>
      </c>
      <c r="D25" t="s">
        <v>388</v>
      </c>
      <c r="E25">
        <v>1</v>
      </c>
      <c r="F25">
        <v>2019</v>
      </c>
      <c r="G25">
        <v>5</v>
      </c>
    </row>
    <row r="26" spans="1:7">
      <c r="A26">
        <v>227</v>
      </c>
      <c r="B26">
        <v>1000115692</v>
      </c>
      <c r="C26" t="s">
        <v>389</v>
      </c>
      <c r="D26" t="s">
        <v>390</v>
      </c>
      <c r="E26">
        <v>2</v>
      </c>
      <c r="F26">
        <v>2018</v>
      </c>
      <c r="G26">
        <v>8</v>
      </c>
    </row>
    <row r="27" spans="1:7">
      <c r="A27">
        <v>143</v>
      </c>
      <c r="B27">
        <v>1000123839</v>
      </c>
      <c r="C27" t="s">
        <v>391</v>
      </c>
      <c r="D27" t="s">
        <v>392</v>
      </c>
      <c r="E27">
        <v>0</v>
      </c>
      <c r="F27">
        <v>0</v>
      </c>
      <c r="G27">
        <v>0</v>
      </c>
    </row>
    <row r="28" spans="1:7">
      <c r="A28">
        <v>4</v>
      </c>
      <c r="B28">
        <v>1000127537</v>
      </c>
      <c r="C28" t="s">
        <v>393</v>
      </c>
      <c r="D28" t="s">
        <v>394</v>
      </c>
      <c r="E28">
        <v>1</v>
      </c>
      <c r="F28">
        <v>2021</v>
      </c>
      <c r="G28">
        <v>1</v>
      </c>
    </row>
    <row r="29" spans="1:7">
      <c r="A29">
        <v>89</v>
      </c>
      <c r="B29">
        <v>1000130246</v>
      </c>
      <c r="C29" t="s">
        <v>395</v>
      </c>
      <c r="D29" t="s">
        <v>396</v>
      </c>
      <c r="E29">
        <v>2</v>
      </c>
      <c r="F29">
        <v>2021</v>
      </c>
      <c r="G29">
        <v>10</v>
      </c>
    </row>
    <row r="30" spans="1:7">
      <c r="A30">
        <v>112</v>
      </c>
      <c r="B30">
        <v>1000134248</v>
      </c>
      <c r="C30" t="s">
        <v>397</v>
      </c>
      <c r="D30" t="s">
        <v>398</v>
      </c>
      <c r="E30">
        <v>0</v>
      </c>
      <c r="F30">
        <v>0</v>
      </c>
      <c r="G30">
        <v>0</v>
      </c>
    </row>
    <row r="31" spans="1:7">
      <c r="A31">
        <v>206</v>
      </c>
      <c r="B31">
        <v>1000145368</v>
      </c>
      <c r="C31" t="s">
        <v>399</v>
      </c>
      <c r="D31" t="s">
        <v>400</v>
      </c>
      <c r="E31">
        <v>1</v>
      </c>
      <c r="F31">
        <v>2018</v>
      </c>
      <c r="G31">
        <v>7</v>
      </c>
    </row>
    <row r="32" spans="1:7">
      <c r="A32">
        <v>150</v>
      </c>
      <c r="B32">
        <v>1000146016</v>
      </c>
      <c r="C32" t="s">
        <v>401</v>
      </c>
      <c r="D32" t="s">
        <v>402</v>
      </c>
      <c r="E32">
        <v>2</v>
      </c>
      <c r="F32">
        <v>2020</v>
      </c>
      <c r="G32">
        <v>4</v>
      </c>
    </row>
    <row r="33" spans="1:7">
      <c r="A33">
        <v>102</v>
      </c>
      <c r="B33">
        <v>1000149013</v>
      </c>
      <c r="C33" t="s">
        <v>403</v>
      </c>
      <c r="D33" t="s">
        <v>404</v>
      </c>
      <c r="E33">
        <v>0</v>
      </c>
      <c r="F33">
        <v>0</v>
      </c>
      <c r="G33">
        <v>0</v>
      </c>
    </row>
    <row r="34" spans="1:7">
      <c r="A34">
        <v>57</v>
      </c>
      <c r="B34">
        <v>1000163887</v>
      </c>
      <c r="C34" t="s">
        <v>405</v>
      </c>
      <c r="D34" t="s">
        <v>406</v>
      </c>
      <c r="E34">
        <v>2</v>
      </c>
      <c r="F34">
        <v>2021</v>
      </c>
      <c r="G34">
        <v>2</v>
      </c>
    </row>
    <row r="35" spans="1:7">
      <c r="A35">
        <v>315</v>
      </c>
      <c r="B35">
        <v>1000214958</v>
      </c>
      <c r="C35" t="s">
        <v>407</v>
      </c>
      <c r="D35" t="s">
        <v>408</v>
      </c>
      <c r="E35">
        <v>0</v>
      </c>
      <c r="F35">
        <v>0</v>
      </c>
      <c r="G35">
        <v>0</v>
      </c>
    </row>
    <row r="36" spans="1:7">
      <c r="A36">
        <v>148</v>
      </c>
      <c r="B36">
        <v>1000219496</v>
      </c>
      <c r="C36" t="s">
        <v>409</v>
      </c>
      <c r="D36" t="s">
        <v>410</v>
      </c>
      <c r="E36">
        <v>1</v>
      </c>
      <c r="F36">
        <v>2020</v>
      </c>
      <c r="G36">
        <v>4</v>
      </c>
    </row>
    <row r="37" spans="1:7">
      <c r="A37">
        <v>147</v>
      </c>
      <c r="B37">
        <v>1000221296</v>
      </c>
      <c r="C37" t="s">
        <v>411</v>
      </c>
      <c r="D37" t="s">
        <v>412</v>
      </c>
      <c r="E37">
        <v>1</v>
      </c>
      <c r="F37">
        <v>2020</v>
      </c>
      <c r="G37">
        <v>4</v>
      </c>
    </row>
    <row r="38" spans="1:7">
      <c r="A38">
        <v>117</v>
      </c>
      <c r="B38">
        <v>1000236365</v>
      </c>
      <c r="C38" t="s">
        <v>413</v>
      </c>
      <c r="D38" t="s">
        <v>414</v>
      </c>
      <c r="E38">
        <v>2</v>
      </c>
      <c r="F38">
        <v>2020</v>
      </c>
      <c r="G38">
        <v>3</v>
      </c>
    </row>
    <row r="39" spans="1:7">
      <c r="A39">
        <v>284</v>
      </c>
      <c r="B39">
        <v>1000239845</v>
      </c>
      <c r="C39" t="s">
        <v>415</v>
      </c>
      <c r="D39" t="s">
        <v>416</v>
      </c>
      <c r="E39">
        <v>2</v>
      </c>
      <c r="F39">
        <v>2017</v>
      </c>
      <c r="G39">
        <v>9</v>
      </c>
    </row>
    <row r="40" spans="1:7">
      <c r="A40">
        <v>272</v>
      </c>
      <c r="B40">
        <v>1000253313</v>
      </c>
      <c r="C40" t="s">
        <v>417</v>
      </c>
      <c r="D40" t="s">
        <v>418</v>
      </c>
      <c r="E40">
        <v>0</v>
      </c>
      <c r="F40">
        <v>0</v>
      </c>
      <c r="G40">
        <v>0</v>
      </c>
    </row>
    <row r="41" spans="1:7">
      <c r="A41">
        <v>137</v>
      </c>
      <c r="B41">
        <v>1000257620</v>
      </c>
      <c r="C41" t="s">
        <v>419</v>
      </c>
      <c r="D41" t="s">
        <v>420</v>
      </c>
      <c r="E41">
        <v>2</v>
      </c>
      <c r="F41">
        <v>2020</v>
      </c>
      <c r="G41">
        <v>4</v>
      </c>
    </row>
    <row r="42" spans="1:7">
      <c r="A42">
        <v>157</v>
      </c>
      <c r="B42">
        <v>1000257632</v>
      </c>
      <c r="C42" t="s">
        <v>421</v>
      </c>
      <c r="D42" t="s">
        <v>422</v>
      </c>
      <c r="E42">
        <v>2</v>
      </c>
      <c r="F42">
        <v>2019</v>
      </c>
      <c r="G42">
        <v>5</v>
      </c>
    </row>
    <row r="43" spans="1:7">
      <c r="A43">
        <v>96</v>
      </c>
      <c r="B43">
        <v>1000258022</v>
      </c>
      <c r="C43" t="s">
        <v>423</v>
      </c>
      <c r="D43" t="s">
        <v>424</v>
      </c>
      <c r="E43">
        <v>1</v>
      </c>
      <c r="F43">
        <v>2020</v>
      </c>
      <c r="G43">
        <v>3</v>
      </c>
    </row>
    <row r="44" spans="1:7">
      <c r="A44">
        <v>325</v>
      </c>
      <c r="B44">
        <v>1000268869</v>
      </c>
      <c r="C44" t="s">
        <v>425</v>
      </c>
      <c r="D44" t="s">
        <v>426</v>
      </c>
      <c r="E44">
        <v>2</v>
      </c>
      <c r="F44">
        <v>2019</v>
      </c>
      <c r="G44">
        <v>2</v>
      </c>
    </row>
    <row r="45" spans="1:7">
      <c r="A45">
        <v>172</v>
      </c>
      <c r="B45">
        <v>1000271271</v>
      </c>
      <c r="C45" t="s">
        <v>427</v>
      </c>
      <c r="D45" t="s">
        <v>428</v>
      </c>
      <c r="E45">
        <v>0</v>
      </c>
      <c r="F45">
        <v>0</v>
      </c>
      <c r="G45">
        <v>0</v>
      </c>
    </row>
    <row r="46" spans="1:7">
      <c r="A46">
        <v>138</v>
      </c>
      <c r="B46">
        <v>1000271619</v>
      </c>
      <c r="C46" t="s">
        <v>429</v>
      </c>
      <c r="D46" t="s">
        <v>430</v>
      </c>
      <c r="E46">
        <v>2</v>
      </c>
      <c r="F46">
        <v>2020</v>
      </c>
      <c r="G46">
        <v>4</v>
      </c>
    </row>
    <row r="47" spans="1:7">
      <c r="A47">
        <v>74</v>
      </c>
      <c r="B47">
        <v>1000273934</v>
      </c>
      <c r="C47" t="s">
        <v>431</v>
      </c>
      <c r="D47" t="s">
        <v>432</v>
      </c>
      <c r="E47">
        <v>0</v>
      </c>
      <c r="F47">
        <v>0</v>
      </c>
      <c r="G47">
        <v>0</v>
      </c>
    </row>
    <row r="48" spans="1:7">
      <c r="A48">
        <v>100</v>
      </c>
      <c r="B48">
        <v>1000286170</v>
      </c>
      <c r="C48" t="s">
        <v>433</v>
      </c>
      <c r="D48" t="s">
        <v>434</v>
      </c>
      <c r="E48">
        <v>0</v>
      </c>
      <c r="F48">
        <v>0</v>
      </c>
      <c r="G48">
        <v>0</v>
      </c>
    </row>
    <row r="49" spans="1:7">
      <c r="A49">
        <v>163</v>
      </c>
      <c r="B49">
        <v>1000286232</v>
      </c>
      <c r="C49" t="s">
        <v>435</v>
      </c>
      <c r="D49" t="s">
        <v>436</v>
      </c>
      <c r="E49">
        <v>2</v>
      </c>
      <c r="F49">
        <v>2019</v>
      </c>
      <c r="G49">
        <v>6</v>
      </c>
    </row>
    <row r="50" spans="1:7">
      <c r="A50">
        <v>45</v>
      </c>
      <c r="B50">
        <v>1000319596</v>
      </c>
      <c r="C50" t="s">
        <v>437</v>
      </c>
      <c r="D50" t="s">
        <v>438</v>
      </c>
      <c r="E50">
        <v>1</v>
      </c>
      <c r="F50">
        <v>2021</v>
      </c>
      <c r="G50">
        <v>2</v>
      </c>
    </row>
    <row r="51" spans="1:7">
      <c r="A51">
        <v>73</v>
      </c>
      <c r="B51">
        <v>1000320457</v>
      </c>
      <c r="C51" t="s">
        <v>439</v>
      </c>
      <c r="D51" t="s">
        <v>440</v>
      </c>
      <c r="E51">
        <v>2</v>
      </c>
      <c r="F51">
        <v>2021</v>
      </c>
      <c r="G51">
        <v>2</v>
      </c>
    </row>
    <row r="52" spans="1:7">
      <c r="A52">
        <v>156</v>
      </c>
      <c r="B52">
        <v>1000323613</v>
      </c>
      <c r="C52" t="s">
        <v>441</v>
      </c>
      <c r="D52" t="s">
        <v>442</v>
      </c>
      <c r="E52">
        <v>1</v>
      </c>
      <c r="F52">
        <v>2019</v>
      </c>
      <c r="G52">
        <v>5</v>
      </c>
    </row>
    <row r="53" spans="1:7">
      <c r="A53">
        <v>26</v>
      </c>
      <c r="B53">
        <v>1000325810</v>
      </c>
      <c r="C53" t="s">
        <v>443</v>
      </c>
      <c r="D53" t="s">
        <v>444</v>
      </c>
      <c r="E53">
        <v>0</v>
      </c>
      <c r="F53">
        <v>0</v>
      </c>
      <c r="G53">
        <v>0</v>
      </c>
    </row>
    <row r="54" spans="1:7">
      <c r="A54">
        <v>16</v>
      </c>
      <c r="B54">
        <v>1000329069</v>
      </c>
      <c r="C54" t="s">
        <v>445</v>
      </c>
      <c r="D54" t="s">
        <v>446</v>
      </c>
      <c r="E54">
        <v>1</v>
      </c>
      <c r="F54">
        <v>2021</v>
      </c>
      <c r="G54">
        <v>1</v>
      </c>
    </row>
    <row r="55" spans="1:7">
      <c r="A55">
        <v>25</v>
      </c>
      <c r="B55">
        <v>1000335029</v>
      </c>
      <c r="C55" t="s">
        <v>447</v>
      </c>
      <c r="D55" t="s">
        <v>448</v>
      </c>
      <c r="E55">
        <v>0</v>
      </c>
      <c r="F55">
        <v>0</v>
      </c>
      <c r="G55">
        <v>0</v>
      </c>
    </row>
    <row r="56" spans="1:7">
      <c r="A56">
        <v>70</v>
      </c>
      <c r="B56">
        <v>1000353455</v>
      </c>
      <c r="C56" t="s">
        <v>449</v>
      </c>
      <c r="D56" t="s">
        <v>450</v>
      </c>
      <c r="E56">
        <v>0</v>
      </c>
      <c r="F56">
        <v>0</v>
      </c>
      <c r="G56">
        <v>0</v>
      </c>
    </row>
    <row r="57" spans="1:7">
      <c r="A57">
        <v>325</v>
      </c>
      <c r="B57">
        <v>1000381305</v>
      </c>
      <c r="C57" t="s">
        <v>451</v>
      </c>
      <c r="D57">
        <v>0</v>
      </c>
      <c r="E57">
        <v>1</v>
      </c>
      <c r="F57">
        <v>2021</v>
      </c>
      <c r="G57">
        <v>2</v>
      </c>
    </row>
    <row r="58" spans="1:7">
      <c r="A58">
        <v>107</v>
      </c>
      <c r="B58">
        <v>1000381614</v>
      </c>
      <c r="C58" t="s">
        <v>452</v>
      </c>
      <c r="D58" t="s">
        <v>453</v>
      </c>
      <c r="E58">
        <v>1</v>
      </c>
      <c r="F58">
        <v>2020</v>
      </c>
      <c r="G58">
        <v>3</v>
      </c>
    </row>
    <row r="59" spans="1:7">
      <c r="A59">
        <v>277</v>
      </c>
      <c r="B59">
        <v>1000383001</v>
      </c>
      <c r="C59" t="s">
        <v>454</v>
      </c>
      <c r="D59" t="s">
        <v>455</v>
      </c>
      <c r="E59">
        <v>0</v>
      </c>
      <c r="F59">
        <v>0</v>
      </c>
      <c r="G59">
        <v>0</v>
      </c>
    </row>
    <row r="60" spans="1:7">
      <c r="A60">
        <v>128</v>
      </c>
      <c r="B60">
        <v>1000459297</v>
      </c>
      <c r="C60" t="s">
        <v>456</v>
      </c>
      <c r="D60" t="s">
        <v>457</v>
      </c>
      <c r="E60">
        <v>0</v>
      </c>
      <c r="F60">
        <v>0</v>
      </c>
      <c r="G60">
        <v>0</v>
      </c>
    </row>
    <row r="61" spans="1:7">
      <c r="A61">
        <v>24</v>
      </c>
      <c r="B61">
        <v>1000460856</v>
      </c>
      <c r="C61" t="s">
        <v>458</v>
      </c>
      <c r="D61" t="s">
        <v>459</v>
      </c>
      <c r="E61">
        <v>2</v>
      </c>
      <c r="F61">
        <v>2021</v>
      </c>
      <c r="G61">
        <v>1</v>
      </c>
    </row>
    <row r="62" spans="1:7">
      <c r="A62">
        <v>134</v>
      </c>
      <c r="B62">
        <v>1000470903</v>
      </c>
      <c r="C62" t="s">
        <v>460</v>
      </c>
      <c r="D62" t="s">
        <v>461</v>
      </c>
      <c r="E62">
        <v>0</v>
      </c>
      <c r="F62">
        <v>0</v>
      </c>
      <c r="G62">
        <v>0</v>
      </c>
    </row>
    <row r="63" spans="1:7">
      <c r="A63">
        <v>51</v>
      </c>
      <c r="B63">
        <v>1000471184</v>
      </c>
      <c r="C63" t="s">
        <v>462</v>
      </c>
      <c r="D63" t="s">
        <v>463</v>
      </c>
      <c r="E63">
        <v>1</v>
      </c>
      <c r="F63">
        <v>2021</v>
      </c>
      <c r="G63">
        <v>2</v>
      </c>
    </row>
    <row r="64" spans="1:7">
      <c r="A64">
        <v>162</v>
      </c>
      <c r="B64">
        <v>1000474561</v>
      </c>
      <c r="C64" t="s">
        <v>464</v>
      </c>
      <c r="D64" t="s">
        <v>465</v>
      </c>
      <c r="E64">
        <v>1</v>
      </c>
      <c r="F64">
        <v>2019</v>
      </c>
      <c r="G64">
        <v>6</v>
      </c>
    </row>
    <row r="65" spans="1:7">
      <c r="A65">
        <v>136</v>
      </c>
      <c r="B65">
        <v>1000518332</v>
      </c>
      <c r="C65" t="s">
        <v>466</v>
      </c>
      <c r="D65" t="s">
        <v>467</v>
      </c>
      <c r="E65">
        <v>2</v>
      </c>
      <c r="F65">
        <v>2020</v>
      </c>
      <c r="G65">
        <v>4</v>
      </c>
    </row>
    <row r="66" spans="1:7">
      <c r="A66">
        <v>14</v>
      </c>
      <c r="B66">
        <v>1000571601</v>
      </c>
      <c r="C66" t="s">
        <v>468</v>
      </c>
      <c r="D66" t="s">
        <v>469</v>
      </c>
      <c r="E66">
        <v>0</v>
      </c>
      <c r="F66">
        <v>0</v>
      </c>
      <c r="G66">
        <v>0</v>
      </c>
    </row>
    <row r="67" spans="1:7">
      <c r="A67">
        <v>106</v>
      </c>
      <c r="B67">
        <v>1000576656</v>
      </c>
      <c r="C67" t="s">
        <v>470</v>
      </c>
      <c r="D67" t="s">
        <v>471</v>
      </c>
      <c r="E67">
        <v>1</v>
      </c>
      <c r="F67">
        <v>2020</v>
      </c>
      <c r="G67">
        <v>3</v>
      </c>
    </row>
    <row r="68" spans="1:7">
      <c r="A68">
        <v>255</v>
      </c>
      <c r="B68">
        <v>1000596835</v>
      </c>
      <c r="C68" t="s">
        <v>472</v>
      </c>
      <c r="D68" t="s">
        <v>473</v>
      </c>
      <c r="E68">
        <v>1</v>
      </c>
      <c r="F68">
        <v>2017</v>
      </c>
      <c r="G68">
        <v>8</v>
      </c>
    </row>
    <row r="69" spans="1:7">
      <c r="A69">
        <v>154</v>
      </c>
      <c r="B69">
        <v>1000615852</v>
      </c>
      <c r="C69" t="s">
        <v>474</v>
      </c>
      <c r="D69" t="s">
        <v>475</v>
      </c>
      <c r="E69">
        <v>1</v>
      </c>
      <c r="F69">
        <v>2019</v>
      </c>
      <c r="G69">
        <v>1</v>
      </c>
    </row>
    <row r="70" spans="1:7">
      <c r="A70">
        <v>252</v>
      </c>
      <c r="B70">
        <v>1000619188</v>
      </c>
      <c r="C70" t="s">
        <v>476</v>
      </c>
      <c r="D70" t="s">
        <v>477</v>
      </c>
      <c r="E70">
        <v>0</v>
      </c>
      <c r="F70">
        <v>0</v>
      </c>
      <c r="G70">
        <v>0</v>
      </c>
    </row>
    <row r="71" spans="1:7">
      <c r="A71">
        <v>41</v>
      </c>
      <c r="B71">
        <v>1000620169</v>
      </c>
      <c r="C71" t="s">
        <v>478</v>
      </c>
      <c r="D71" t="s">
        <v>479</v>
      </c>
      <c r="E71">
        <v>2</v>
      </c>
      <c r="F71">
        <v>2021</v>
      </c>
      <c r="G71">
        <v>1</v>
      </c>
    </row>
    <row r="72" spans="1:7">
      <c r="A72">
        <v>350</v>
      </c>
      <c r="B72">
        <v>1000622568</v>
      </c>
      <c r="C72" t="s">
        <v>480</v>
      </c>
      <c r="D72" t="s">
        <v>481</v>
      </c>
      <c r="E72">
        <v>2</v>
      </c>
      <c r="F72">
        <v>2019</v>
      </c>
      <c r="G72">
        <v>5</v>
      </c>
    </row>
    <row r="73" spans="1:7">
      <c r="A73">
        <v>161</v>
      </c>
      <c r="B73">
        <v>1000686777</v>
      </c>
      <c r="C73" t="s">
        <v>482</v>
      </c>
      <c r="D73" t="s">
        <v>483</v>
      </c>
      <c r="E73">
        <v>2</v>
      </c>
      <c r="F73">
        <v>2019</v>
      </c>
      <c r="G73">
        <v>6</v>
      </c>
    </row>
    <row r="74" spans="1:7">
      <c r="A74">
        <v>282</v>
      </c>
      <c r="B74">
        <v>1000691833</v>
      </c>
      <c r="C74" t="s">
        <v>484</v>
      </c>
      <c r="D74" t="s">
        <v>485</v>
      </c>
      <c r="E74">
        <v>1</v>
      </c>
      <c r="F74">
        <v>2019</v>
      </c>
      <c r="G74">
        <v>6</v>
      </c>
    </row>
    <row r="75" spans="1:7">
      <c r="A75">
        <v>88</v>
      </c>
      <c r="B75">
        <v>1000695215</v>
      </c>
      <c r="C75" t="s">
        <v>486</v>
      </c>
      <c r="D75" t="s">
        <v>487</v>
      </c>
      <c r="E75">
        <v>2</v>
      </c>
      <c r="F75">
        <v>2021</v>
      </c>
      <c r="G75">
        <v>2</v>
      </c>
    </row>
    <row r="76" spans="1:7">
      <c r="A76">
        <v>120</v>
      </c>
      <c r="B76">
        <v>1000698520</v>
      </c>
      <c r="C76" t="s">
        <v>488</v>
      </c>
      <c r="D76" t="s">
        <v>489</v>
      </c>
      <c r="E76">
        <v>2</v>
      </c>
      <c r="F76">
        <v>2020</v>
      </c>
      <c r="G76">
        <v>10</v>
      </c>
    </row>
    <row r="77" spans="1:7">
      <c r="A77">
        <v>149</v>
      </c>
      <c r="B77">
        <v>1000708321</v>
      </c>
      <c r="C77" t="s">
        <v>490</v>
      </c>
      <c r="D77" t="s">
        <v>491</v>
      </c>
      <c r="E77">
        <v>0</v>
      </c>
      <c r="F77">
        <v>0</v>
      </c>
      <c r="G77">
        <v>0</v>
      </c>
    </row>
    <row r="78" spans="1:7">
      <c r="A78">
        <v>93</v>
      </c>
      <c r="B78">
        <v>1000726407</v>
      </c>
      <c r="C78" t="s">
        <v>492</v>
      </c>
      <c r="D78" t="s">
        <v>493</v>
      </c>
      <c r="E78">
        <v>0</v>
      </c>
      <c r="F78">
        <v>0</v>
      </c>
      <c r="G78">
        <v>0</v>
      </c>
    </row>
    <row r="79" spans="1:7">
      <c r="A79">
        <v>84</v>
      </c>
      <c r="B79">
        <v>1000726733</v>
      </c>
      <c r="C79" t="s">
        <v>494</v>
      </c>
      <c r="D79" t="s">
        <v>495</v>
      </c>
      <c r="E79">
        <v>2</v>
      </c>
      <c r="F79">
        <v>2021</v>
      </c>
      <c r="G79">
        <v>1</v>
      </c>
    </row>
    <row r="80" spans="1:7">
      <c r="A80">
        <v>94</v>
      </c>
      <c r="B80">
        <v>1000728419</v>
      </c>
      <c r="C80" t="s">
        <v>496</v>
      </c>
      <c r="D80" t="s">
        <v>497</v>
      </c>
      <c r="E80">
        <v>2</v>
      </c>
      <c r="F80">
        <v>2020</v>
      </c>
      <c r="G80">
        <v>3</v>
      </c>
    </row>
    <row r="81" spans="1:7">
      <c r="A81">
        <v>46</v>
      </c>
      <c r="B81">
        <v>1000729508</v>
      </c>
      <c r="C81" t="s">
        <v>498</v>
      </c>
      <c r="D81" t="s">
        <v>499</v>
      </c>
      <c r="E81">
        <v>2</v>
      </c>
      <c r="F81">
        <v>2021</v>
      </c>
      <c r="G81">
        <v>2</v>
      </c>
    </row>
    <row r="82" spans="1:7">
      <c r="A82">
        <v>130</v>
      </c>
      <c r="B82">
        <v>1000730323</v>
      </c>
      <c r="C82" t="s">
        <v>500</v>
      </c>
      <c r="D82" t="s">
        <v>501</v>
      </c>
      <c r="E82">
        <v>0</v>
      </c>
      <c r="F82">
        <v>0</v>
      </c>
      <c r="G82">
        <v>0</v>
      </c>
    </row>
    <row r="83" spans="1:7">
      <c r="A83">
        <v>262</v>
      </c>
      <c r="B83">
        <v>1000730876</v>
      </c>
      <c r="C83" t="s">
        <v>502</v>
      </c>
      <c r="D83" t="s">
        <v>503</v>
      </c>
      <c r="E83">
        <v>1</v>
      </c>
      <c r="F83">
        <v>2019</v>
      </c>
      <c r="G83">
        <v>6</v>
      </c>
    </row>
    <row r="84" spans="1:7">
      <c r="A84">
        <v>131</v>
      </c>
      <c r="B84">
        <v>1000732406</v>
      </c>
      <c r="C84" t="s">
        <v>504</v>
      </c>
      <c r="D84" t="s">
        <v>505</v>
      </c>
      <c r="E84">
        <v>1</v>
      </c>
      <c r="F84">
        <v>2020</v>
      </c>
      <c r="G84">
        <v>4</v>
      </c>
    </row>
    <row r="85" spans="1:7">
      <c r="A85">
        <v>115</v>
      </c>
      <c r="B85">
        <v>1000732453</v>
      </c>
      <c r="C85" t="s">
        <v>506</v>
      </c>
      <c r="D85" t="s">
        <v>507</v>
      </c>
      <c r="E85">
        <v>0</v>
      </c>
      <c r="F85">
        <v>0</v>
      </c>
      <c r="G85">
        <v>0</v>
      </c>
    </row>
    <row r="86" spans="1:7">
      <c r="A86">
        <v>184</v>
      </c>
      <c r="B86">
        <v>1000774523</v>
      </c>
      <c r="C86" t="s">
        <v>508</v>
      </c>
      <c r="D86" t="s">
        <v>509</v>
      </c>
      <c r="E86">
        <v>0</v>
      </c>
      <c r="F86">
        <v>0</v>
      </c>
      <c r="G86">
        <v>0</v>
      </c>
    </row>
    <row r="87" spans="1:7">
      <c r="A87">
        <v>153</v>
      </c>
      <c r="B87">
        <v>1000774999</v>
      </c>
      <c r="C87" t="s">
        <v>510</v>
      </c>
      <c r="D87" t="s">
        <v>511</v>
      </c>
      <c r="E87">
        <v>0</v>
      </c>
      <c r="F87">
        <v>0</v>
      </c>
      <c r="G87">
        <v>0</v>
      </c>
    </row>
    <row r="88" spans="1:7">
      <c r="A88">
        <v>202</v>
      </c>
      <c r="B88">
        <v>1000792476</v>
      </c>
      <c r="C88" t="s">
        <v>512</v>
      </c>
      <c r="D88" t="s">
        <v>513</v>
      </c>
      <c r="E88">
        <v>0</v>
      </c>
      <c r="F88">
        <v>0</v>
      </c>
      <c r="G88">
        <v>0</v>
      </c>
    </row>
    <row r="89" spans="1:7">
      <c r="A89">
        <v>21</v>
      </c>
      <c r="B89">
        <v>1000804743</v>
      </c>
      <c r="C89" t="s">
        <v>514</v>
      </c>
      <c r="D89" t="s">
        <v>515</v>
      </c>
      <c r="E89">
        <v>1</v>
      </c>
      <c r="F89">
        <v>2021</v>
      </c>
      <c r="G89">
        <v>1</v>
      </c>
    </row>
    <row r="90" spans="1:7">
      <c r="A90">
        <v>160</v>
      </c>
      <c r="B90">
        <v>1000807057</v>
      </c>
      <c r="C90" t="s">
        <v>516</v>
      </c>
      <c r="D90" t="s">
        <v>517</v>
      </c>
      <c r="E90">
        <v>2</v>
      </c>
      <c r="F90">
        <v>2019</v>
      </c>
      <c r="G90">
        <v>6</v>
      </c>
    </row>
    <row r="91" spans="1:7">
      <c r="A91">
        <v>83</v>
      </c>
      <c r="B91">
        <v>1000808922</v>
      </c>
      <c r="C91" t="s">
        <v>518</v>
      </c>
      <c r="D91" t="s">
        <v>519</v>
      </c>
      <c r="E91">
        <v>2</v>
      </c>
      <c r="F91">
        <v>2021</v>
      </c>
      <c r="G91">
        <v>2</v>
      </c>
    </row>
    <row r="92" spans="1:7">
      <c r="A92">
        <v>53</v>
      </c>
      <c r="B92">
        <v>1000856841</v>
      </c>
      <c r="C92" t="s">
        <v>520</v>
      </c>
      <c r="D92" t="s">
        <v>521</v>
      </c>
      <c r="E92">
        <v>0</v>
      </c>
      <c r="F92">
        <v>0</v>
      </c>
      <c r="G92">
        <v>0</v>
      </c>
    </row>
    <row r="93" spans="1:7">
      <c r="A93">
        <v>166</v>
      </c>
      <c r="B93">
        <v>1000857859</v>
      </c>
      <c r="C93" t="s">
        <v>522</v>
      </c>
      <c r="D93" t="s">
        <v>523</v>
      </c>
      <c r="E93">
        <v>1</v>
      </c>
      <c r="F93">
        <v>2019</v>
      </c>
      <c r="G93">
        <v>6</v>
      </c>
    </row>
    <row r="94" spans="1:7">
      <c r="A94">
        <v>190</v>
      </c>
      <c r="B94">
        <v>1000861928</v>
      </c>
      <c r="C94" t="s">
        <v>524</v>
      </c>
      <c r="D94" t="s">
        <v>525</v>
      </c>
      <c r="E94">
        <v>2</v>
      </c>
      <c r="F94">
        <v>2018</v>
      </c>
      <c r="G94">
        <v>7</v>
      </c>
    </row>
    <row r="95" spans="1:7">
      <c r="A95">
        <v>324</v>
      </c>
      <c r="B95">
        <v>1000930730</v>
      </c>
      <c r="C95" t="s">
        <v>526</v>
      </c>
      <c r="D95" t="s">
        <v>527</v>
      </c>
      <c r="E95">
        <v>1</v>
      </c>
      <c r="F95">
        <v>2019</v>
      </c>
      <c r="G95">
        <v>4</v>
      </c>
    </row>
    <row r="96" spans="1:7">
      <c r="A96">
        <v>208</v>
      </c>
      <c r="B96">
        <v>1000935162</v>
      </c>
      <c r="C96" t="s">
        <v>528</v>
      </c>
      <c r="D96" t="s">
        <v>529</v>
      </c>
      <c r="E96">
        <v>1</v>
      </c>
      <c r="F96">
        <v>2018</v>
      </c>
      <c r="G96">
        <v>8</v>
      </c>
    </row>
    <row r="97" spans="1:7">
      <c r="A97">
        <v>97</v>
      </c>
      <c r="B97">
        <v>1000936380</v>
      </c>
      <c r="C97" t="s">
        <v>530</v>
      </c>
      <c r="D97" t="s">
        <v>531</v>
      </c>
      <c r="E97">
        <v>0</v>
      </c>
      <c r="F97">
        <v>0</v>
      </c>
      <c r="G97">
        <v>0</v>
      </c>
    </row>
    <row r="98" spans="1:7">
      <c r="A98">
        <v>311</v>
      </c>
      <c r="B98">
        <v>1000950082</v>
      </c>
      <c r="C98" t="s">
        <v>532</v>
      </c>
      <c r="D98" t="s">
        <v>533</v>
      </c>
      <c r="E98">
        <v>1</v>
      </c>
      <c r="F98">
        <v>2019</v>
      </c>
      <c r="G98">
        <v>6</v>
      </c>
    </row>
    <row r="99" spans="1:7">
      <c r="A99">
        <v>22</v>
      </c>
      <c r="B99">
        <v>1000952692</v>
      </c>
      <c r="C99" t="s">
        <v>534</v>
      </c>
      <c r="D99" t="s">
        <v>535</v>
      </c>
      <c r="E99">
        <v>1</v>
      </c>
      <c r="F99">
        <v>2021</v>
      </c>
      <c r="G99">
        <v>1</v>
      </c>
    </row>
    <row r="100" spans="1:7">
      <c r="A100">
        <v>291</v>
      </c>
      <c r="B100">
        <v>1000952848</v>
      </c>
      <c r="C100" t="s">
        <v>536</v>
      </c>
      <c r="D100" t="s">
        <v>537</v>
      </c>
      <c r="E100">
        <v>2</v>
      </c>
      <c r="F100">
        <v>2019</v>
      </c>
      <c r="G100">
        <v>5</v>
      </c>
    </row>
    <row r="101" spans="1:7">
      <c r="A101">
        <v>205</v>
      </c>
      <c r="B101">
        <v>1000954031</v>
      </c>
      <c r="C101" t="s">
        <v>538</v>
      </c>
      <c r="D101" t="s">
        <v>539</v>
      </c>
      <c r="E101">
        <v>2</v>
      </c>
      <c r="F101">
        <v>2018</v>
      </c>
      <c r="G101">
        <v>8</v>
      </c>
    </row>
    <row r="102" spans="1:7">
      <c r="A102">
        <v>204</v>
      </c>
      <c r="B102">
        <v>1000970617</v>
      </c>
      <c r="C102" t="s">
        <v>540</v>
      </c>
      <c r="D102" t="s">
        <v>541</v>
      </c>
      <c r="E102">
        <v>1</v>
      </c>
      <c r="F102">
        <v>2018</v>
      </c>
      <c r="G102">
        <v>7</v>
      </c>
    </row>
    <row r="103" spans="1:7">
      <c r="A103">
        <v>19</v>
      </c>
      <c r="B103">
        <v>1000986792</v>
      </c>
      <c r="C103" t="s">
        <v>542</v>
      </c>
      <c r="D103" t="s">
        <v>543</v>
      </c>
      <c r="E103">
        <v>0</v>
      </c>
      <c r="F103">
        <v>0</v>
      </c>
      <c r="G103">
        <v>0</v>
      </c>
    </row>
    <row r="104" spans="1:7">
      <c r="A104">
        <v>60</v>
      </c>
      <c r="B104">
        <v>1000990657</v>
      </c>
      <c r="C104" t="s">
        <v>544</v>
      </c>
      <c r="D104" t="s">
        <v>545</v>
      </c>
      <c r="E104">
        <v>1</v>
      </c>
      <c r="F104">
        <v>2021</v>
      </c>
      <c r="G104">
        <v>2</v>
      </c>
    </row>
    <row r="105" spans="1:7">
      <c r="A105">
        <v>104</v>
      </c>
      <c r="B105">
        <v>1000991767</v>
      </c>
      <c r="C105" t="s">
        <v>546</v>
      </c>
      <c r="D105" t="s">
        <v>547</v>
      </c>
      <c r="E105">
        <v>1</v>
      </c>
      <c r="F105">
        <v>2020</v>
      </c>
      <c r="G105">
        <v>3</v>
      </c>
    </row>
    <row r="106" spans="1:7">
      <c r="A106">
        <v>49</v>
      </c>
      <c r="B106">
        <v>1001050837</v>
      </c>
      <c r="C106" t="s">
        <v>548</v>
      </c>
      <c r="D106" t="s">
        <v>549</v>
      </c>
      <c r="E106">
        <v>0</v>
      </c>
      <c r="F106">
        <v>0</v>
      </c>
      <c r="G106">
        <v>0</v>
      </c>
    </row>
    <row r="107" spans="1:7">
      <c r="A107">
        <v>33</v>
      </c>
      <c r="B107">
        <v>1001059869</v>
      </c>
      <c r="C107" t="s">
        <v>550</v>
      </c>
      <c r="D107" t="s">
        <v>551</v>
      </c>
      <c r="E107">
        <v>1</v>
      </c>
      <c r="F107">
        <v>2021</v>
      </c>
      <c r="G107">
        <v>1</v>
      </c>
    </row>
    <row r="108" spans="1:7">
      <c r="A108">
        <v>39</v>
      </c>
      <c r="B108">
        <v>1001065171</v>
      </c>
      <c r="C108" t="s">
        <v>552</v>
      </c>
      <c r="D108" t="s">
        <v>553</v>
      </c>
      <c r="E108">
        <v>2</v>
      </c>
      <c r="F108">
        <v>2021</v>
      </c>
      <c r="G108">
        <v>1</v>
      </c>
    </row>
    <row r="109" spans="1:7">
      <c r="A109">
        <v>279</v>
      </c>
      <c r="B109">
        <v>1001088831</v>
      </c>
      <c r="C109" t="s">
        <v>554</v>
      </c>
      <c r="D109" t="s">
        <v>555</v>
      </c>
      <c r="E109">
        <v>0</v>
      </c>
      <c r="F109">
        <v>0</v>
      </c>
      <c r="G109">
        <v>0</v>
      </c>
    </row>
    <row r="110" spans="1:7">
      <c r="A110">
        <v>187</v>
      </c>
      <c r="B110">
        <v>1001089448</v>
      </c>
      <c r="C110" t="s">
        <v>556</v>
      </c>
      <c r="D110" t="s">
        <v>557</v>
      </c>
      <c r="E110">
        <v>2</v>
      </c>
      <c r="F110">
        <v>2018</v>
      </c>
      <c r="G110">
        <v>7</v>
      </c>
    </row>
    <row r="111" spans="1:7">
      <c r="A111">
        <v>67</v>
      </c>
      <c r="B111">
        <v>1001093158</v>
      </c>
      <c r="C111" t="s">
        <v>558</v>
      </c>
      <c r="D111" t="s">
        <v>559</v>
      </c>
      <c r="E111">
        <v>2</v>
      </c>
      <c r="F111">
        <v>2021</v>
      </c>
      <c r="G111">
        <v>2</v>
      </c>
    </row>
    <row r="112" spans="1:7">
      <c r="A112">
        <v>31</v>
      </c>
      <c r="B112">
        <v>1001093281</v>
      </c>
      <c r="C112" t="s">
        <v>560</v>
      </c>
      <c r="D112" t="s">
        <v>561</v>
      </c>
      <c r="E112">
        <v>2</v>
      </c>
      <c r="F112">
        <v>2021</v>
      </c>
      <c r="G112">
        <v>1</v>
      </c>
    </row>
    <row r="113" spans="1:7">
      <c r="A113">
        <v>116</v>
      </c>
      <c r="B113">
        <v>1001098623</v>
      </c>
      <c r="C113" t="s">
        <v>562</v>
      </c>
      <c r="D113" t="s">
        <v>563</v>
      </c>
      <c r="E113">
        <v>0</v>
      </c>
      <c r="F113">
        <v>0</v>
      </c>
      <c r="G113">
        <v>0</v>
      </c>
    </row>
    <row r="114" spans="1:7">
      <c r="A114">
        <v>92</v>
      </c>
      <c r="B114">
        <v>1001118389</v>
      </c>
      <c r="C114" t="s">
        <v>564</v>
      </c>
      <c r="D114" t="s">
        <v>565</v>
      </c>
      <c r="E114">
        <v>1</v>
      </c>
      <c r="F114">
        <v>2020</v>
      </c>
      <c r="G114">
        <v>2</v>
      </c>
    </row>
    <row r="115" spans="1:7">
      <c r="A115">
        <v>216</v>
      </c>
      <c r="B115">
        <v>1001171954</v>
      </c>
      <c r="C115" t="s">
        <v>566</v>
      </c>
      <c r="D115" t="s">
        <v>567</v>
      </c>
      <c r="E115">
        <v>2</v>
      </c>
      <c r="F115">
        <v>2018</v>
      </c>
      <c r="G115">
        <v>7</v>
      </c>
    </row>
    <row r="116" spans="1:7">
      <c r="A116">
        <v>99</v>
      </c>
      <c r="B116">
        <v>1001173464</v>
      </c>
      <c r="C116" t="s">
        <v>568</v>
      </c>
      <c r="D116" t="s">
        <v>569</v>
      </c>
      <c r="E116">
        <v>0</v>
      </c>
      <c r="F116">
        <v>0</v>
      </c>
      <c r="G116">
        <v>0</v>
      </c>
    </row>
    <row r="117" spans="1:7">
      <c r="A117">
        <v>141</v>
      </c>
      <c r="B117">
        <v>1001175715</v>
      </c>
      <c r="C117" t="s">
        <v>570</v>
      </c>
      <c r="D117" t="s">
        <v>571</v>
      </c>
      <c r="E117">
        <v>0</v>
      </c>
      <c r="F117">
        <v>0</v>
      </c>
      <c r="G117">
        <v>0</v>
      </c>
    </row>
    <row r="118" spans="1:7">
      <c r="A118">
        <v>32</v>
      </c>
      <c r="B118">
        <v>1001176425</v>
      </c>
      <c r="C118" t="s">
        <v>572</v>
      </c>
      <c r="D118" t="s">
        <v>573</v>
      </c>
      <c r="E118">
        <v>2</v>
      </c>
      <c r="F118">
        <v>2021</v>
      </c>
      <c r="G118">
        <v>1</v>
      </c>
    </row>
    <row r="119" spans="1:7">
      <c r="A119">
        <v>7</v>
      </c>
      <c r="B119">
        <v>1001185018</v>
      </c>
      <c r="C119" t="s">
        <v>574</v>
      </c>
      <c r="D119" t="s">
        <v>575</v>
      </c>
      <c r="E119">
        <v>0</v>
      </c>
      <c r="F119">
        <v>0</v>
      </c>
      <c r="G119">
        <v>0</v>
      </c>
    </row>
    <row r="120" spans="1:7">
      <c r="A120">
        <v>12</v>
      </c>
      <c r="B120">
        <v>1001185357</v>
      </c>
      <c r="C120" t="s">
        <v>576</v>
      </c>
      <c r="D120" t="s">
        <v>577</v>
      </c>
      <c r="E120">
        <v>0</v>
      </c>
      <c r="F120">
        <v>0</v>
      </c>
      <c r="G120">
        <v>0</v>
      </c>
    </row>
    <row r="121" spans="1:7">
      <c r="A121">
        <v>113</v>
      </c>
      <c r="B121">
        <v>1001186033</v>
      </c>
      <c r="C121" t="s">
        <v>578</v>
      </c>
      <c r="D121" t="s">
        <v>579</v>
      </c>
      <c r="E121">
        <v>1</v>
      </c>
      <c r="F121">
        <v>2020</v>
      </c>
      <c r="G121">
        <v>3</v>
      </c>
    </row>
    <row r="122" spans="1:7">
      <c r="A122">
        <v>223</v>
      </c>
      <c r="B122">
        <v>1001188639</v>
      </c>
      <c r="C122" t="s">
        <v>580</v>
      </c>
      <c r="D122" t="s">
        <v>581</v>
      </c>
      <c r="E122">
        <v>2</v>
      </c>
      <c r="F122">
        <v>2018</v>
      </c>
      <c r="G122">
        <v>8</v>
      </c>
    </row>
    <row r="123" spans="1:7">
      <c r="A123">
        <v>91</v>
      </c>
      <c r="B123">
        <v>1001202919</v>
      </c>
      <c r="C123" t="s">
        <v>582</v>
      </c>
      <c r="D123" t="s">
        <v>583</v>
      </c>
      <c r="E123">
        <v>2</v>
      </c>
      <c r="F123">
        <v>2020</v>
      </c>
      <c r="G123">
        <v>3</v>
      </c>
    </row>
    <row r="124" spans="1:7">
      <c r="A124">
        <v>226</v>
      </c>
      <c r="B124">
        <v>1001216554</v>
      </c>
      <c r="C124" t="s">
        <v>584</v>
      </c>
      <c r="D124" t="s">
        <v>585</v>
      </c>
      <c r="E124">
        <v>0</v>
      </c>
      <c r="F124">
        <v>0</v>
      </c>
      <c r="G124">
        <v>0</v>
      </c>
    </row>
    <row r="125" spans="1:7">
      <c r="A125">
        <v>133</v>
      </c>
      <c r="B125">
        <v>1001285347</v>
      </c>
      <c r="C125" t="s">
        <v>586</v>
      </c>
      <c r="D125" t="s">
        <v>587</v>
      </c>
      <c r="E125">
        <v>0</v>
      </c>
      <c r="F125">
        <v>0</v>
      </c>
      <c r="G125">
        <v>0</v>
      </c>
    </row>
    <row r="126" spans="1:7">
      <c r="A126">
        <v>59</v>
      </c>
      <c r="B126">
        <v>1001285473</v>
      </c>
      <c r="C126" t="s">
        <v>588</v>
      </c>
      <c r="D126" t="s">
        <v>589</v>
      </c>
      <c r="E126">
        <v>2</v>
      </c>
      <c r="F126">
        <v>2021</v>
      </c>
      <c r="G126">
        <v>2</v>
      </c>
    </row>
    <row r="127" spans="1:7">
      <c r="A127">
        <v>68</v>
      </c>
      <c r="B127">
        <v>1001286743</v>
      </c>
      <c r="C127" t="s">
        <v>590</v>
      </c>
      <c r="D127" t="s">
        <v>591</v>
      </c>
      <c r="E127">
        <v>2</v>
      </c>
      <c r="F127">
        <v>2021</v>
      </c>
      <c r="G127">
        <v>2</v>
      </c>
    </row>
    <row r="128" spans="1:7">
      <c r="A128">
        <v>61</v>
      </c>
      <c r="B128">
        <v>1001294538</v>
      </c>
      <c r="C128" t="s">
        <v>592</v>
      </c>
      <c r="D128" t="s">
        <v>593</v>
      </c>
      <c r="E128">
        <v>2</v>
      </c>
      <c r="F128">
        <v>2021</v>
      </c>
      <c r="G128">
        <v>2</v>
      </c>
    </row>
    <row r="129" spans="1:7">
      <c r="A129">
        <v>76</v>
      </c>
      <c r="B129">
        <v>1001296876</v>
      </c>
      <c r="C129" t="s">
        <v>594</v>
      </c>
      <c r="D129" t="s">
        <v>595</v>
      </c>
      <c r="E129">
        <v>2</v>
      </c>
      <c r="F129">
        <v>2021</v>
      </c>
      <c r="G129">
        <v>2</v>
      </c>
    </row>
    <row r="130" spans="1:7">
      <c r="A130">
        <v>114</v>
      </c>
      <c r="B130">
        <v>1001298162</v>
      </c>
      <c r="C130" t="s">
        <v>596</v>
      </c>
      <c r="D130" t="s">
        <v>597</v>
      </c>
      <c r="E130">
        <v>2</v>
      </c>
      <c r="F130">
        <v>2020</v>
      </c>
      <c r="G130">
        <v>3</v>
      </c>
    </row>
    <row r="131" spans="1:7">
      <c r="A131">
        <v>144</v>
      </c>
      <c r="B131">
        <v>1001299565</v>
      </c>
      <c r="C131" t="s">
        <v>598</v>
      </c>
      <c r="D131" t="s">
        <v>599</v>
      </c>
      <c r="E131">
        <v>2</v>
      </c>
      <c r="F131">
        <v>2020</v>
      </c>
      <c r="G131">
        <v>4</v>
      </c>
    </row>
    <row r="132" spans="1:7">
      <c r="A132">
        <v>118</v>
      </c>
      <c r="B132">
        <v>1001327355</v>
      </c>
      <c r="C132" t="s">
        <v>600</v>
      </c>
      <c r="D132" t="s">
        <v>601</v>
      </c>
      <c r="E132">
        <v>2</v>
      </c>
      <c r="F132">
        <v>2020</v>
      </c>
      <c r="G132">
        <v>2</v>
      </c>
    </row>
    <row r="133" spans="1:7">
      <c r="A133">
        <v>85</v>
      </c>
      <c r="B133">
        <v>1001328809</v>
      </c>
      <c r="C133" t="s">
        <v>602</v>
      </c>
      <c r="D133" t="s">
        <v>603</v>
      </c>
      <c r="E133">
        <v>2</v>
      </c>
      <c r="F133">
        <v>2021</v>
      </c>
      <c r="G133">
        <v>2</v>
      </c>
    </row>
    <row r="134" spans="1:7">
      <c r="A134">
        <v>168</v>
      </c>
      <c r="B134">
        <v>1001343838</v>
      </c>
      <c r="C134" t="s">
        <v>604</v>
      </c>
      <c r="D134" t="s">
        <v>605</v>
      </c>
      <c r="E134">
        <v>2</v>
      </c>
      <c r="F134">
        <v>2019</v>
      </c>
      <c r="G134">
        <v>6</v>
      </c>
    </row>
    <row r="135" spans="1:7">
      <c r="A135">
        <v>167</v>
      </c>
      <c r="B135">
        <v>1001347386</v>
      </c>
      <c r="C135" t="s">
        <v>606</v>
      </c>
      <c r="D135" t="s">
        <v>607</v>
      </c>
      <c r="E135">
        <v>0</v>
      </c>
      <c r="F135">
        <v>0</v>
      </c>
      <c r="G135">
        <v>0</v>
      </c>
    </row>
    <row r="136" spans="1:7">
      <c r="A136">
        <v>77</v>
      </c>
      <c r="B136">
        <v>1002308045</v>
      </c>
      <c r="C136" t="s">
        <v>608</v>
      </c>
      <c r="D136" t="s">
        <v>609</v>
      </c>
      <c r="E136">
        <v>2</v>
      </c>
      <c r="F136">
        <v>2021</v>
      </c>
      <c r="G136">
        <v>2</v>
      </c>
    </row>
    <row r="137" spans="1:7">
      <c r="A137">
        <v>257</v>
      </c>
      <c r="B137">
        <v>1002555362</v>
      </c>
      <c r="C137" t="s">
        <v>610</v>
      </c>
      <c r="D137" t="s">
        <v>611</v>
      </c>
      <c r="E137">
        <v>1</v>
      </c>
      <c r="F137">
        <v>2017</v>
      </c>
      <c r="G137">
        <v>9</v>
      </c>
    </row>
    <row r="138" spans="1:7">
      <c r="A138">
        <v>122</v>
      </c>
      <c r="B138">
        <v>1002604645</v>
      </c>
      <c r="C138" t="s">
        <v>612</v>
      </c>
      <c r="D138" t="s">
        <v>613</v>
      </c>
      <c r="E138">
        <v>1</v>
      </c>
      <c r="F138">
        <v>2020</v>
      </c>
      <c r="G138">
        <v>4</v>
      </c>
    </row>
    <row r="139" spans="1:7">
      <c r="A139">
        <v>30</v>
      </c>
      <c r="B139">
        <v>1003002612</v>
      </c>
      <c r="C139" t="s">
        <v>614</v>
      </c>
      <c r="D139" t="s">
        <v>615</v>
      </c>
      <c r="E139">
        <v>2</v>
      </c>
      <c r="F139">
        <v>2021</v>
      </c>
      <c r="G139">
        <v>1</v>
      </c>
    </row>
    <row r="140" spans="1:7">
      <c r="A140">
        <v>151</v>
      </c>
      <c r="B140">
        <v>1003475664</v>
      </c>
      <c r="C140" t="s">
        <v>616</v>
      </c>
      <c r="D140" t="s">
        <v>617</v>
      </c>
      <c r="E140">
        <v>2</v>
      </c>
      <c r="F140">
        <v>2020</v>
      </c>
      <c r="G140">
        <v>4</v>
      </c>
    </row>
    <row r="141" spans="1:7">
      <c r="A141">
        <v>165</v>
      </c>
      <c r="B141">
        <v>1003494793</v>
      </c>
      <c r="C141" t="s">
        <v>618</v>
      </c>
      <c r="D141" t="s">
        <v>619</v>
      </c>
      <c r="E141">
        <v>2</v>
      </c>
      <c r="F141">
        <v>2019</v>
      </c>
      <c r="G141">
        <v>6</v>
      </c>
    </row>
    <row r="142" spans="1:7">
      <c r="A142">
        <v>344</v>
      </c>
      <c r="B142">
        <v>1003534602</v>
      </c>
      <c r="C142" t="s">
        <v>620</v>
      </c>
      <c r="D142" t="s">
        <v>621</v>
      </c>
      <c r="E142">
        <v>2</v>
      </c>
      <c r="F142">
        <v>2019</v>
      </c>
      <c r="G142">
        <v>6</v>
      </c>
    </row>
    <row r="143" spans="1:7">
      <c r="A143">
        <v>103</v>
      </c>
      <c r="B143">
        <v>1003534870</v>
      </c>
      <c r="C143" t="s">
        <v>622</v>
      </c>
      <c r="D143" t="s">
        <v>623</v>
      </c>
      <c r="E143">
        <v>2</v>
      </c>
      <c r="F143">
        <v>2020</v>
      </c>
      <c r="G143">
        <v>3</v>
      </c>
    </row>
    <row r="144" spans="1:7">
      <c r="A144">
        <v>81</v>
      </c>
      <c r="B144">
        <v>1003540952</v>
      </c>
      <c r="C144" t="s">
        <v>624</v>
      </c>
      <c r="D144" t="s">
        <v>625</v>
      </c>
      <c r="E144">
        <v>1</v>
      </c>
      <c r="F144">
        <v>2021</v>
      </c>
      <c r="G144">
        <v>2</v>
      </c>
    </row>
    <row r="145" spans="1:7">
      <c r="A145">
        <v>241</v>
      </c>
      <c r="B145">
        <v>1003614469</v>
      </c>
      <c r="C145" t="s">
        <v>626</v>
      </c>
      <c r="D145" t="s">
        <v>627</v>
      </c>
      <c r="E145">
        <v>2</v>
      </c>
      <c r="F145">
        <v>2017</v>
      </c>
      <c r="G145">
        <v>8</v>
      </c>
    </row>
    <row r="146" spans="1:7">
      <c r="A146">
        <v>246</v>
      </c>
      <c r="B146">
        <v>1003616288</v>
      </c>
      <c r="C146" t="s">
        <v>628</v>
      </c>
      <c r="D146" t="s">
        <v>629</v>
      </c>
      <c r="E146">
        <v>2</v>
      </c>
      <c r="F146">
        <v>2019</v>
      </c>
      <c r="G146">
        <v>6</v>
      </c>
    </row>
    <row r="147" spans="1:7">
      <c r="A147">
        <v>239</v>
      </c>
      <c r="B147">
        <v>1003640643</v>
      </c>
      <c r="C147" t="s">
        <v>630</v>
      </c>
      <c r="D147" t="s">
        <v>631</v>
      </c>
      <c r="E147">
        <v>2</v>
      </c>
      <c r="F147">
        <v>2017</v>
      </c>
      <c r="G147">
        <v>9</v>
      </c>
    </row>
    <row r="148" spans="1:7">
      <c r="A148">
        <v>36</v>
      </c>
      <c r="B148">
        <v>1003700018</v>
      </c>
      <c r="C148" t="s">
        <v>632</v>
      </c>
      <c r="D148" t="s">
        <v>633</v>
      </c>
      <c r="E148">
        <v>1</v>
      </c>
      <c r="F148">
        <v>2021</v>
      </c>
      <c r="G148">
        <v>1</v>
      </c>
    </row>
    <row r="149" spans="1:7">
      <c r="A149">
        <v>109</v>
      </c>
      <c r="B149">
        <v>1003712653</v>
      </c>
      <c r="C149" t="s">
        <v>634</v>
      </c>
      <c r="D149" t="s">
        <v>635</v>
      </c>
      <c r="E149">
        <v>2</v>
      </c>
      <c r="F149">
        <v>2020</v>
      </c>
      <c r="G149">
        <v>3</v>
      </c>
    </row>
    <row r="150" spans="1:7">
      <c r="A150">
        <v>129</v>
      </c>
      <c r="B150">
        <v>1003752464</v>
      </c>
      <c r="C150" t="s">
        <v>636</v>
      </c>
      <c r="D150" t="s">
        <v>637</v>
      </c>
      <c r="E150">
        <v>0</v>
      </c>
      <c r="F150">
        <v>0</v>
      </c>
      <c r="G150">
        <v>0</v>
      </c>
    </row>
    <row r="151" spans="1:7">
      <c r="A151">
        <v>69</v>
      </c>
      <c r="B151">
        <v>1003844335</v>
      </c>
      <c r="C151" t="s">
        <v>638</v>
      </c>
      <c r="D151" t="s">
        <v>639</v>
      </c>
      <c r="E151">
        <v>1</v>
      </c>
      <c r="F151">
        <v>2021</v>
      </c>
      <c r="G151">
        <v>2</v>
      </c>
    </row>
    <row r="152" spans="1:7">
      <c r="A152">
        <v>346</v>
      </c>
      <c r="B152">
        <v>1003844452</v>
      </c>
      <c r="C152" t="s">
        <v>640</v>
      </c>
      <c r="D152" t="s">
        <v>641</v>
      </c>
      <c r="E152">
        <v>0</v>
      </c>
      <c r="F152">
        <v>0</v>
      </c>
      <c r="G152">
        <v>0</v>
      </c>
    </row>
    <row r="153" spans="1:7">
      <c r="A153">
        <v>178</v>
      </c>
      <c r="B153">
        <v>1004247086</v>
      </c>
      <c r="C153" t="s">
        <v>642</v>
      </c>
      <c r="D153" t="s">
        <v>643</v>
      </c>
      <c r="E153">
        <v>2</v>
      </c>
      <c r="F153">
        <v>2018</v>
      </c>
      <c r="G153">
        <v>7</v>
      </c>
    </row>
    <row r="154" spans="1:7">
      <c r="A154">
        <v>265</v>
      </c>
      <c r="B154">
        <v>1004493254</v>
      </c>
      <c r="C154" t="s">
        <v>644</v>
      </c>
      <c r="D154" t="s">
        <v>645</v>
      </c>
      <c r="E154">
        <v>1</v>
      </c>
      <c r="F154">
        <v>2017</v>
      </c>
      <c r="G154">
        <v>10</v>
      </c>
    </row>
    <row r="155" spans="1:7">
      <c r="A155">
        <v>106</v>
      </c>
      <c r="B155">
        <v>1004738875</v>
      </c>
      <c r="C155" t="s">
        <v>646</v>
      </c>
      <c r="D155">
        <v>0</v>
      </c>
      <c r="E155">
        <v>0</v>
      </c>
      <c r="F155">
        <v>0</v>
      </c>
      <c r="G155">
        <v>0</v>
      </c>
    </row>
    <row r="156" spans="1:7">
      <c r="A156">
        <v>86</v>
      </c>
      <c r="B156">
        <v>1005087757</v>
      </c>
      <c r="C156" t="s">
        <v>647</v>
      </c>
      <c r="D156" t="s">
        <v>648</v>
      </c>
      <c r="E156">
        <v>1</v>
      </c>
      <c r="F156">
        <v>2021</v>
      </c>
      <c r="G156">
        <v>2</v>
      </c>
    </row>
    <row r="157" spans="1:7">
      <c r="A157">
        <v>207</v>
      </c>
      <c r="B157">
        <v>1005719415</v>
      </c>
      <c r="C157" t="s">
        <v>649</v>
      </c>
      <c r="D157" t="s">
        <v>650</v>
      </c>
      <c r="E157">
        <v>2</v>
      </c>
      <c r="F157">
        <v>2018</v>
      </c>
      <c r="G157">
        <v>8</v>
      </c>
    </row>
    <row r="158" spans="1:7">
      <c r="A158">
        <v>127</v>
      </c>
      <c r="B158">
        <v>1006003006</v>
      </c>
      <c r="C158" t="s">
        <v>651</v>
      </c>
      <c r="D158" t="s">
        <v>652</v>
      </c>
      <c r="E158">
        <v>0</v>
      </c>
      <c r="F158">
        <v>0</v>
      </c>
      <c r="G158">
        <v>0</v>
      </c>
    </row>
    <row r="159" spans="1:7">
      <c r="A159">
        <v>225</v>
      </c>
      <c r="B159">
        <v>1006502597</v>
      </c>
      <c r="C159" t="s">
        <v>653</v>
      </c>
      <c r="D159" t="s">
        <v>654</v>
      </c>
      <c r="E159">
        <v>2</v>
      </c>
      <c r="F159">
        <v>2018</v>
      </c>
      <c r="G159">
        <v>7</v>
      </c>
    </row>
    <row r="160" spans="1:7">
      <c r="A160">
        <v>124</v>
      </c>
      <c r="B160">
        <v>1006860005</v>
      </c>
      <c r="C160" t="s">
        <v>655</v>
      </c>
      <c r="D160" t="s">
        <v>656</v>
      </c>
      <c r="E160">
        <v>1</v>
      </c>
      <c r="F160">
        <v>2020</v>
      </c>
      <c r="G160">
        <v>4</v>
      </c>
    </row>
    <row r="161" spans="1:7">
      <c r="A161">
        <v>158</v>
      </c>
      <c r="B161">
        <v>1007184351</v>
      </c>
      <c r="C161" t="s">
        <v>657</v>
      </c>
      <c r="D161" t="s">
        <v>658</v>
      </c>
      <c r="E161">
        <v>0</v>
      </c>
      <c r="F161">
        <v>0</v>
      </c>
      <c r="G161">
        <v>0</v>
      </c>
    </row>
    <row r="162" spans="1:7">
      <c r="A162">
        <v>65</v>
      </c>
      <c r="B162">
        <v>1007297516</v>
      </c>
      <c r="C162" t="s">
        <v>659</v>
      </c>
      <c r="D162" t="s">
        <v>660</v>
      </c>
      <c r="E162">
        <v>2</v>
      </c>
      <c r="F162">
        <v>2021</v>
      </c>
      <c r="G162">
        <v>2</v>
      </c>
    </row>
    <row r="163" spans="1:7">
      <c r="A163">
        <v>215</v>
      </c>
      <c r="B163">
        <v>1007351919</v>
      </c>
      <c r="C163" t="s">
        <v>661</v>
      </c>
      <c r="D163" t="s">
        <v>662</v>
      </c>
      <c r="E163">
        <v>2</v>
      </c>
      <c r="F163">
        <v>2018</v>
      </c>
      <c r="G163">
        <v>8</v>
      </c>
    </row>
    <row r="164" spans="1:7">
      <c r="A164">
        <v>330</v>
      </c>
      <c r="B164">
        <v>1007361319</v>
      </c>
      <c r="C164" t="s">
        <v>663</v>
      </c>
      <c r="D164" t="s">
        <v>664</v>
      </c>
      <c r="E164">
        <v>2</v>
      </c>
      <c r="F164">
        <v>2019</v>
      </c>
      <c r="G164">
        <v>6</v>
      </c>
    </row>
    <row r="165" spans="1:7">
      <c r="A165">
        <v>356</v>
      </c>
      <c r="B165">
        <v>1007380944</v>
      </c>
      <c r="C165" t="s">
        <v>665</v>
      </c>
      <c r="D165">
        <v>0</v>
      </c>
      <c r="E165">
        <v>1</v>
      </c>
      <c r="F165">
        <v>2019</v>
      </c>
      <c r="G165">
        <v>4</v>
      </c>
    </row>
    <row r="166" spans="1:7">
      <c r="A166">
        <v>101</v>
      </c>
      <c r="B166">
        <v>1007399681</v>
      </c>
      <c r="C166" t="s">
        <v>666</v>
      </c>
      <c r="D166" t="s">
        <v>667</v>
      </c>
      <c r="E166">
        <v>1</v>
      </c>
      <c r="F166">
        <v>2020</v>
      </c>
      <c r="G166">
        <v>3</v>
      </c>
    </row>
    <row r="167" spans="1:7">
      <c r="A167">
        <v>211</v>
      </c>
      <c r="B167">
        <v>1007414698</v>
      </c>
      <c r="C167" t="s">
        <v>668</v>
      </c>
      <c r="D167" t="s">
        <v>669</v>
      </c>
      <c r="E167">
        <v>2</v>
      </c>
      <c r="F167">
        <v>2018</v>
      </c>
      <c r="G167">
        <v>8</v>
      </c>
    </row>
    <row r="168" spans="1:7">
      <c r="A168">
        <v>171</v>
      </c>
      <c r="B168">
        <v>1007414892</v>
      </c>
      <c r="C168" t="s">
        <v>670</v>
      </c>
      <c r="D168" t="s">
        <v>671</v>
      </c>
      <c r="E168">
        <v>0</v>
      </c>
      <c r="F168">
        <v>0</v>
      </c>
      <c r="G168">
        <v>0</v>
      </c>
    </row>
    <row r="169" spans="1:7">
      <c r="A169">
        <v>224</v>
      </c>
      <c r="B169">
        <v>1007423575</v>
      </c>
      <c r="C169" t="s">
        <v>672</v>
      </c>
      <c r="D169" t="s">
        <v>673</v>
      </c>
      <c r="E169">
        <v>2</v>
      </c>
      <c r="F169">
        <v>2018</v>
      </c>
      <c r="G169">
        <v>6</v>
      </c>
    </row>
    <row r="170" spans="1:7">
      <c r="A170">
        <v>186</v>
      </c>
      <c r="B170">
        <v>1007425477</v>
      </c>
      <c r="C170" t="s">
        <v>674</v>
      </c>
      <c r="D170" t="s">
        <v>675</v>
      </c>
      <c r="E170">
        <v>2</v>
      </c>
      <c r="F170">
        <v>2018</v>
      </c>
      <c r="G170">
        <v>7</v>
      </c>
    </row>
    <row r="171" spans="1:7">
      <c r="A171">
        <v>193</v>
      </c>
      <c r="B171">
        <v>1007428763</v>
      </c>
      <c r="C171" t="s">
        <v>676</v>
      </c>
      <c r="D171" t="s">
        <v>677</v>
      </c>
      <c r="E171">
        <v>1</v>
      </c>
      <c r="F171">
        <v>2018</v>
      </c>
      <c r="G171">
        <v>7</v>
      </c>
    </row>
    <row r="172" spans="1:7">
      <c r="A172">
        <v>281</v>
      </c>
      <c r="B172">
        <v>1007437220</v>
      </c>
      <c r="C172" t="s">
        <v>678</v>
      </c>
      <c r="D172" t="s">
        <v>679</v>
      </c>
      <c r="E172">
        <v>2</v>
      </c>
      <c r="F172">
        <v>2021</v>
      </c>
      <c r="G172">
        <v>5</v>
      </c>
    </row>
    <row r="173" spans="1:7">
      <c r="A173">
        <v>49</v>
      </c>
      <c r="B173">
        <v>1007538329</v>
      </c>
      <c r="C173" t="s">
        <v>680</v>
      </c>
      <c r="D173">
        <v>0</v>
      </c>
      <c r="E173">
        <v>0</v>
      </c>
      <c r="F173">
        <v>0</v>
      </c>
      <c r="G173">
        <v>0</v>
      </c>
    </row>
    <row r="174" spans="1:7">
      <c r="A174">
        <v>110</v>
      </c>
      <c r="B174">
        <v>1007565634</v>
      </c>
      <c r="C174" t="s">
        <v>681</v>
      </c>
      <c r="D174" t="s">
        <v>682</v>
      </c>
      <c r="E174">
        <v>2</v>
      </c>
      <c r="F174">
        <v>2020</v>
      </c>
      <c r="G174">
        <v>3</v>
      </c>
    </row>
    <row r="175" spans="1:7">
      <c r="A175">
        <v>192</v>
      </c>
      <c r="B175">
        <v>1007788615</v>
      </c>
      <c r="C175" t="s">
        <v>683</v>
      </c>
      <c r="D175" t="s">
        <v>684</v>
      </c>
      <c r="E175">
        <v>2</v>
      </c>
      <c r="F175">
        <v>2018</v>
      </c>
      <c r="G175">
        <v>7</v>
      </c>
    </row>
    <row r="176" spans="1:7">
      <c r="A176">
        <v>219</v>
      </c>
      <c r="B176">
        <v>1007797692</v>
      </c>
      <c r="C176" t="s">
        <v>685</v>
      </c>
      <c r="D176" t="s">
        <v>686</v>
      </c>
      <c r="E176">
        <v>2</v>
      </c>
      <c r="F176">
        <v>2018</v>
      </c>
      <c r="G176">
        <v>8</v>
      </c>
    </row>
    <row r="177" spans="1:7">
      <c r="A177">
        <v>367</v>
      </c>
      <c r="B177">
        <v>1010008646</v>
      </c>
      <c r="C177" t="s">
        <v>687</v>
      </c>
      <c r="D177" t="s">
        <v>688</v>
      </c>
      <c r="E177">
        <v>2</v>
      </c>
      <c r="F177">
        <v>2019</v>
      </c>
      <c r="G177">
        <v>2</v>
      </c>
    </row>
    <row r="178" spans="1:7">
      <c r="A178">
        <v>220</v>
      </c>
      <c r="B178">
        <v>1010009769</v>
      </c>
      <c r="C178" t="s">
        <v>689</v>
      </c>
      <c r="D178" t="s">
        <v>690</v>
      </c>
      <c r="E178">
        <v>0</v>
      </c>
      <c r="F178">
        <v>0</v>
      </c>
      <c r="G178">
        <v>0</v>
      </c>
    </row>
    <row r="179" spans="1:7">
      <c r="A179">
        <v>191</v>
      </c>
      <c r="B179">
        <v>1010014778</v>
      </c>
      <c r="C179" t="s">
        <v>691</v>
      </c>
      <c r="D179" t="s">
        <v>692</v>
      </c>
      <c r="E179">
        <v>1</v>
      </c>
      <c r="F179">
        <v>2018</v>
      </c>
      <c r="G179">
        <v>7</v>
      </c>
    </row>
    <row r="180" spans="1:7">
      <c r="A180">
        <v>35</v>
      </c>
      <c r="B180">
        <v>1010026731</v>
      </c>
      <c r="C180" t="s">
        <v>693</v>
      </c>
      <c r="D180" t="s">
        <v>694</v>
      </c>
      <c r="E180">
        <v>2</v>
      </c>
      <c r="F180">
        <v>2021</v>
      </c>
      <c r="G180">
        <v>1</v>
      </c>
    </row>
    <row r="181" spans="1:7">
      <c r="A181">
        <v>123</v>
      </c>
      <c r="B181">
        <v>1010027538</v>
      </c>
      <c r="C181" t="s">
        <v>695</v>
      </c>
      <c r="D181" t="s">
        <v>696</v>
      </c>
      <c r="E181">
        <v>1</v>
      </c>
      <c r="F181">
        <v>2020</v>
      </c>
      <c r="G181">
        <v>4</v>
      </c>
    </row>
    <row r="182" spans="1:7">
      <c r="A182">
        <v>54</v>
      </c>
      <c r="B182">
        <v>1010044551</v>
      </c>
      <c r="C182" t="s">
        <v>697</v>
      </c>
      <c r="D182" t="s">
        <v>698</v>
      </c>
      <c r="E182">
        <v>2</v>
      </c>
      <c r="F182">
        <v>2021</v>
      </c>
      <c r="G182">
        <v>2</v>
      </c>
    </row>
    <row r="183" spans="1:7">
      <c r="A183">
        <v>72</v>
      </c>
      <c r="B183">
        <v>1010047683</v>
      </c>
      <c r="C183" t="s">
        <v>699</v>
      </c>
      <c r="D183" t="s">
        <v>700</v>
      </c>
      <c r="E183">
        <v>2</v>
      </c>
      <c r="F183">
        <v>2021</v>
      </c>
      <c r="G183">
        <v>2</v>
      </c>
    </row>
    <row r="184" spans="1:7">
      <c r="A184">
        <v>195</v>
      </c>
      <c r="B184">
        <v>1010052739</v>
      </c>
      <c r="C184" t="s">
        <v>701</v>
      </c>
      <c r="D184" t="s">
        <v>702</v>
      </c>
      <c r="E184">
        <v>2</v>
      </c>
      <c r="F184">
        <v>2018</v>
      </c>
      <c r="G184">
        <v>7</v>
      </c>
    </row>
    <row r="185" spans="1:7">
      <c r="A185">
        <v>194</v>
      </c>
      <c r="B185">
        <v>1010090399</v>
      </c>
      <c r="C185" t="s">
        <v>703</v>
      </c>
      <c r="D185" t="s">
        <v>704</v>
      </c>
      <c r="E185">
        <v>2</v>
      </c>
      <c r="F185">
        <v>2018</v>
      </c>
      <c r="G185">
        <v>7</v>
      </c>
    </row>
    <row r="186" spans="1:7">
      <c r="A186">
        <v>98</v>
      </c>
      <c r="B186">
        <v>1010113702</v>
      </c>
      <c r="C186" t="s">
        <v>705</v>
      </c>
      <c r="D186" t="s">
        <v>706</v>
      </c>
      <c r="E186">
        <v>1</v>
      </c>
      <c r="F186">
        <v>2020</v>
      </c>
      <c r="G186">
        <v>3</v>
      </c>
    </row>
    <row r="187" spans="1:7">
      <c r="A187">
        <v>78</v>
      </c>
      <c r="B187">
        <v>1010121872</v>
      </c>
      <c r="C187" t="s">
        <v>707</v>
      </c>
      <c r="D187" t="s">
        <v>708</v>
      </c>
      <c r="E187">
        <v>2</v>
      </c>
      <c r="F187">
        <v>2021</v>
      </c>
      <c r="G187">
        <v>2</v>
      </c>
    </row>
    <row r="188" spans="1:7">
      <c r="A188">
        <v>185</v>
      </c>
      <c r="B188">
        <v>1010135257</v>
      </c>
      <c r="C188" t="s">
        <v>709</v>
      </c>
      <c r="D188" t="s">
        <v>710</v>
      </c>
      <c r="E188">
        <v>2</v>
      </c>
      <c r="F188">
        <v>2018</v>
      </c>
      <c r="G188">
        <v>7</v>
      </c>
    </row>
    <row r="189" spans="1:7">
      <c r="A189">
        <v>212</v>
      </c>
      <c r="B189">
        <v>1010197779</v>
      </c>
      <c r="C189" t="s">
        <v>711</v>
      </c>
      <c r="D189" t="s">
        <v>712</v>
      </c>
      <c r="E189">
        <v>2</v>
      </c>
      <c r="F189">
        <v>2018</v>
      </c>
      <c r="G189">
        <v>8</v>
      </c>
    </row>
    <row r="190" spans="1:7">
      <c r="A190">
        <v>298</v>
      </c>
      <c r="B190">
        <v>1010211950</v>
      </c>
      <c r="C190" t="s">
        <v>713</v>
      </c>
      <c r="D190" t="s">
        <v>714</v>
      </c>
      <c r="E190">
        <v>1</v>
      </c>
      <c r="F190">
        <v>2016</v>
      </c>
      <c r="G190">
        <v>11</v>
      </c>
    </row>
    <row r="191" spans="1:7">
      <c r="A191">
        <v>338</v>
      </c>
      <c r="B191">
        <v>1010213269</v>
      </c>
      <c r="C191" t="s">
        <v>715</v>
      </c>
      <c r="D191" t="s">
        <v>716</v>
      </c>
      <c r="E191">
        <v>0</v>
      </c>
      <c r="F191">
        <v>0</v>
      </c>
      <c r="G191">
        <v>0</v>
      </c>
    </row>
    <row r="192" spans="1:7">
      <c r="A192">
        <v>95</v>
      </c>
      <c r="B192">
        <v>1010229500</v>
      </c>
      <c r="C192" t="s">
        <v>717</v>
      </c>
      <c r="D192" t="s">
        <v>718</v>
      </c>
      <c r="E192">
        <v>2</v>
      </c>
      <c r="F192">
        <v>2020</v>
      </c>
      <c r="G192">
        <v>3</v>
      </c>
    </row>
    <row r="193" spans="1:7">
      <c r="A193">
        <v>316</v>
      </c>
      <c r="B193">
        <v>1010242218</v>
      </c>
      <c r="C193" t="s">
        <v>719</v>
      </c>
      <c r="D193" t="s">
        <v>720</v>
      </c>
      <c r="E193">
        <v>2</v>
      </c>
      <c r="F193">
        <v>2016</v>
      </c>
      <c r="G193">
        <v>11</v>
      </c>
    </row>
    <row r="194" spans="1:7">
      <c r="A194">
        <v>47</v>
      </c>
      <c r="B194">
        <v>1010242537</v>
      </c>
      <c r="C194" t="s">
        <v>721</v>
      </c>
      <c r="D194" t="s">
        <v>722</v>
      </c>
      <c r="E194">
        <v>2</v>
      </c>
      <c r="F194">
        <v>2021</v>
      </c>
      <c r="G194">
        <v>2</v>
      </c>
    </row>
    <row r="195" spans="1:7">
      <c r="A195">
        <v>329</v>
      </c>
      <c r="B195">
        <v>1010243426</v>
      </c>
      <c r="C195" t="s">
        <v>723</v>
      </c>
      <c r="D195" t="s">
        <v>724</v>
      </c>
      <c r="E195">
        <v>1</v>
      </c>
      <c r="F195">
        <v>2016</v>
      </c>
      <c r="G195">
        <v>12</v>
      </c>
    </row>
    <row r="196" spans="1:7">
      <c r="A196">
        <v>132</v>
      </c>
      <c r="B196">
        <v>1010247534</v>
      </c>
      <c r="C196" t="s">
        <v>725</v>
      </c>
      <c r="D196" t="s">
        <v>726</v>
      </c>
      <c r="E196">
        <v>0</v>
      </c>
      <c r="F196">
        <v>0</v>
      </c>
      <c r="G196">
        <v>0</v>
      </c>
    </row>
    <row r="197" spans="1:7">
      <c r="A197">
        <v>66</v>
      </c>
      <c r="B197">
        <v>1010960084</v>
      </c>
      <c r="C197" t="s">
        <v>727</v>
      </c>
      <c r="D197" t="s">
        <v>728</v>
      </c>
      <c r="E197">
        <v>2</v>
      </c>
      <c r="F197">
        <v>2021</v>
      </c>
      <c r="G197">
        <v>2</v>
      </c>
    </row>
    <row r="198" spans="1:7">
      <c r="A198">
        <v>11</v>
      </c>
      <c r="B198">
        <v>1011320170</v>
      </c>
      <c r="C198" t="s">
        <v>729</v>
      </c>
      <c r="D198" t="s">
        <v>730</v>
      </c>
      <c r="E198">
        <v>0</v>
      </c>
      <c r="F198">
        <v>0</v>
      </c>
      <c r="G198">
        <v>0</v>
      </c>
    </row>
    <row r="199" spans="1:7">
      <c r="A199">
        <v>161</v>
      </c>
      <c r="B199">
        <v>1012402783</v>
      </c>
      <c r="C199" t="s">
        <v>731</v>
      </c>
      <c r="D199">
        <v>0</v>
      </c>
      <c r="E199">
        <v>1</v>
      </c>
      <c r="F199">
        <v>2016</v>
      </c>
      <c r="G199">
        <v>9</v>
      </c>
    </row>
    <row r="200" spans="1:7">
      <c r="A200">
        <v>126</v>
      </c>
      <c r="B200">
        <v>1012444564</v>
      </c>
      <c r="C200" t="s">
        <v>732</v>
      </c>
      <c r="D200" t="s">
        <v>733</v>
      </c>
      <c r="E200">
        <v>1</v>
      </c>
      <c r="F200">
        <v>2020</v>
      </c>
      <c r="G200">
        <v>4</v>
      </c>
    </row>
    <row r="201" spans="1:7">
      <c r="A201">
        <v>159</v>
      </c>
      <c r="B201">
        <v>1012448943</v>
      </c>
      <c r="C201" t="s">
        <v>734</v>
      </c>
      <c r="D201" t="s">
        <v>735</v>
      </c>
      <c r="E201">
        <v>1</v>
      </c>
      <c r="F201">
        <v>2019</v>
      </c>
      <c r="G201">
        <v>6</v>
      </c>
    </row>
    <row r="202" spans="1:7">
      <c r="A202">
        <v>177</v>
      </c>
      <c r="B202">
        <v>1012454124</v>
      </c>
      <c r="C202" t="s">
        <v>736</v>
      </c>
      <c r="D202" t="s">
        <v>737</v>
      </c>
      <c r="E202">
        <v>1</v>
      </c>
      <c r="F202">
        <v>2018</v>
      </c>
      <c r="G202">
        <v>7</v>
      </c>
    </row>
    <row r="203" spans="1:7">
      <c r="A203">
        <v>287</v>
      </c>
      <c r="B203">
        <v>1012454377</v>
      </c>
      <c r="C203" t="s">
        <v>738</v>
      </c>
      <c r="D203" t="s">
        <v>739</v>
      </c>
      <c r="E203">
        <v>2</v>
      </c>
      <c r="F203">
        <v>2017</v>
      </c>
      <c r="G203">
        <v>9</v>
      </c>
    </row>
    <row r="204" spans="1:7">
      <c r="A204">
        <v>309</v>
      </c>
      <c r="B204">
        <v>1012460577</v>
      </c>
      <c r="C204" t="s">
        <v>740</v>
      </c>
      <c r="D204" t="s">
        <v>741</v>
      </c>
      <c r="E204">
        <v>2</v>
      </c>
      <c r="F204">
        <v>2016</v>
      </c>
      <c r="G204">
        <v>10</v>
      </c>
    </row>
    <row r="205" spans="1:7">
      <c r="A205">
        <v>181</v>
      </c>
      <c r="B205">
        <v>1012462968</v>
      </c>
      <c r="C205" t="s">
        <v>742</v>
      </c>
      <c r="D205" t="s">
        <v>743</v>
      </c>
      <c r="E205">
        <v>2</v>
      </c>
      <c r="F205">
        <v>2018</v>
      </c>
      <c r="G205">
        <v>7</v>
      </c>
    </row>
    <row r="206" spans="1:7">
      <c r="A206">
        <v>260</v>
      </c>
      <c r="B206">
        <v>1012464999</v>
      </c>
      <c r="C206" t="s">
        <v>744</v>
      </c>
      <c r="D206" t="s">
        <v>745</v>
      </c>
      <c r="E206">
        <v>1</v>
      </c>
      <c r="F206">
        <v>2017</v>
      </c>
      <c r="G206">
        <v>8</v>
      </c>
    </row>
    <row r="207" spans="1:7">
      <c r="A207">
        <v>82</v>
      </c>
      <c r="B207">
        <v>1013006171</v>
      </c>
      <c r="C207" t="s">
        <v>746</v>
      </c>
      <c r="D207" t="s">
        <v>747</v>
      </c>
      <c r="E207">
        <v>1</v>
      </c>
      <c r="F207">
        <v>2021</v>
      </c>
      <c r="G207">
        <v>2</v>
      </c>
    </row>
    <row r="208" spans="1:7">
      <c r="A208">
        <v>140</v>
      </c>
      <c r="B208">
        <v>1013096807</v>
      </c>
      <c r="C208" t="s">
        <v>748</v>
      </c>
      <c r="D208" t="s">
        <v>749</v>
      </c>
      <c r="E208">
        <v>2</v>
      </c>
      <c r="F208">
        <v>2020</v>
      </c>
      <c r="G208">
        <v>4</v>
      </c>
    </row>
    <row r="209" spans="1:7">
      <c r="A209">
        <v>20</v>
      </c>
      <c r="B209">
        <v>1013256409</v>
      </c>
      <c r="C209" t="s">
        <v>750</v>
      </c>
      <c r="D209" t="s">
        <v>751</v>
      </c>
      <c r="E209">
        <v>1</v>
      </c>
      <c r="F209">
        <v>2021</v>
      </c>
      <c r="G209">
        <v>1</v>
      </c>
    </row>
    <row r="210" spans="1:7">
      <c r="A210">
        <v>58</v>
      </c>
      <c r="B210">
        <v>1013256577</v>
      </c>
      <c r="C210" t="s">
        <v>752</v>
      </c>
      <c r="D210" t="s">
        <v>753</v>
      </c>
      <c r="E210">
        <v>0</v>
      </c>
      <c r="F210">
        <v>0</v>
      </c>
      <c r="G210">
        <v>0</v>
      </c>
    </row>
    <row r="211" spans="1:7">
      <c r="A211">
        <v>417</v>
      </c>
      <c r="B211">
        <v>1013611171</v>
      </c>
      <c r="C211" t="s">
        <v>754</v>
      </c>
      <c r="D211">
        <v>0</v>
      </c>
      <c r="E211">
        <v>0</v>
      </c>
      <c r="F211">
        <v>0</v>
      </c>
      <c r="G211">
        <v>0</v>
      </c>
    </row>
    <row r="212" spans="1:7">
      <c r="A212">
        <v>356</v>
      </c>
      <c r="B212">
        <v>1013619645</v>
      </c>
      <c r="C212" t="s">
        <v>755</v>
      </c>
      <c r="D212" t="s">
        <v>756</v>
      </c>
      <c r="E212">
        <v>0</v>
      </c>
      <c r="F212">
        <v>0</v>
      </c>
      <c r="G212">
        <v>0</v>
      </c>
    </row>
    <row r="213" spans="1:7">
      <c r="A213">
        <v>105</v>
      </c>
      <c r="B213">
        <v>1013655808</v>
      </c>
      <c r="C213" t="s">
        <v>757</v>
      </c>
      <c r="D213" t="s">
        <v>758</v>
      </c>
      <c r="E213">
        <v>1</v>
      </c>
      <c r="F213">
        <v>2020</v>
      </c>
      <c r="G213">
        <v>3</v>
      </c>
    </row>
    <row r="214" spans="1:7">
      <c r="A214">
        <v>337</v>
      </c>
      <c r="B214">
        <v>1013655855</v>
      </c>
      <c r="C214" t="s">
        <v>759</v>
      </c>
      <c r="D214" t="s">
        <v>760</v>
      </c>
      <c r="E214">
        <v>0</v>
      </c>
      <c r="F214">
        <v>0</v>
      </c>
      <c r="G214">
        <v>0</v>
      </c>
    </row>
    <row r="215" spans="1:7">
      <c r="A215">
        <v>391</v>
      </c>
      <c r="B215">
        <v>1013674708</v>
      </c>
      <c r="C215" t="s">
        <v>761</v>
      </c>
      <c r="D215">
        <v>0</v>
      </c>
      <c r="E215">
        <v>0</v>
      </c>
      <c r="F215">
        <v>0</v>
      </c>
      <c r="G215">
        <v>0</v>
      </c>
    </row>
    <row r="216" spans="1:7">
      <c r="A216">
        <v>213</v>
      </c>
      <c r="B216">
        <v>1013682845</v>
      </c>
      <c r="C216" t="s">
        <v>762</v>
      </c>
      <c r="D216" t="s">
        <v>763</v>
      </c>
      <c r="E216">
        <v>2</v>
      </c>
      <c r="F216">
        <v>2018</v>
      </c>
      <c r="G216">
        <v>8</v>
      </c>
    </row>
    <row r="217" spans="1:7">
      <c r="A217">
        <v>203</v>
      </c>
      <c r="B217">
        <v>1013686890</v>
      </c>
      <c r="C217" t="s">
        <v>764</v>
      </c>
      <c r="D217" t="s">
        <v>765</v>
      </c>
      <c r="E217">
        <v>0</v>
      </c>
      <c r="F217">
        <v>0</v>
      </c>
      <c r="G217">
        <v>0</v>
      </c>
    </row>
    <row r="218" spans="1:7">
      <c r="A218">
        <v>188</v>
      </c>
      <c r="B218">
        <v>1013691845</v>
      </c>
      <c r="C218" t="s">
        <v>766</v>
      </c>
      <c r="D218" t="s">
        <v>767</v>
      </c>
      <c r="E218">
        <v>2</v>
      </c>
      <c r="F218">
        <v>2018</v>
      </c>
      <c r="G218">
        <v>7</v>
      </c>
    </row>
    <row r="219" spans="1:7">
      <c r="A219">
        <v>44</v>
      </c>
      <c r="B219">
        <v>1014190590</v>
      </c>
      <c r="C219" t="s">
        <v>768</v>
      </c>
      <c r="D219" t="s">
        <v>769</v>
      </c>
      <c r="E219">
        <v>0</v>
      </c>
      <c r="F219">
        <v>0</v>
      </c>
      <c r="G219">
        <v>0</v>
      </c>
    </row>
    <row r="220" spans="1:7">
      <c r="A220">
        <v>368</v>
      </c>
      <c r="B220">
        <v>1014228188</v>
      </c>
      <c r="C220" t="s">
        <v>770</v>
      </c>
      <c r="D220" t="s">
        <v>771</v>
      </c>
      <c r="E220">
        <v>2</v>
      </c>
      <c r="F220">
        <v>2011</v>
      </c>
      <c r="G220">
        <v>10</v>
      </c>
    </row>
    <row r="221" spans="1:7">
      <c r="A221">
        <v>354</v>
      </c>
      <c r="B221">
        <v>1014248356</v>
      </c>
      <c r="C221" t="s">
        <v>772</v>
      </c>
      <c r="D221" t="s">
        <v>773</v>
      </c>
      <c r="E221">
        <v>0</v>
      </c>
      <c r="F221">
        <v>0</v>
      </c>
      <c r="G221">
        <v>0</v>
      </c>
    </row>
    <row r="222" spans="1:7">
      <c r="A222">
        <v>303</v>
      </c>
      <c r="B222">
        <v>1014249236</v>
      </c>
      <c r="C222" t="s">
        <v>774</v>
      </c>
      <c r="D222" t="s">
        <v>775</v>
      </c>
      <c r="E222">
        <v>0</v>
      </c>
      <c r="F222">
        <v>0</v>
      </c>
      <c r="G222">
        <v>0</v>
      </c>
    </row>
    <row r="223" spans="1:7">
      <c r="A223">
        <v>308</v>
      </c>
      <c r="B223">
        <v>1014260066</v>
      </c>
      <c r="C223" t="s">
        <v>776</v>
      </c>
      <c r="D223" t="s">
        <v>777</v>
      </c>
      <c r="E223">
        <v>1</v>
      </c>
      <c r="F223">
        <v>2019</v>
      </c>
      <c r="G223">
        <v>4</v>
      </c>
    </row>
    <row r="224" spans="1:7">
      <c r="A224">
        <v>401</v>
      </c>
      <c r="B224">
        <v>1014265252</v>
      </c>
      <c r="C224" t="s">
        <v>778</v>
      </c>
      <c r="D224">
        <v>0</v>
      </c>
      <c r="E224">
        <v>0</v>
      </c>
      <c r="F224">
        <v>0</v>
      </c>
      <c r="G224">
        <v>0</v>
      </c>
    </row>
    <row r="225" spans="1:7">
      <c r="A225">
        <v>173</v>
      </c>
      <c r="B225">
        <v>1014265566</v>
      </c>
      <c r="C225" t="s">
        <v>779</v>
      </c>
      <c r="D225" t="s">
        <v>780</v>
      </c>
      <c r="E225">
        <v>2</v>
      </c>
      <c r="F225">
        <v>2018</v>
      </c>
      <c r="G225">
        <v>7</v>
      </c>
    </row>
    <row r="226" spans="1:7">
      <c r="A226">
        <v>143</v>
      </c>
      <c r="B226">
        <v>1014270673</v>
      </c>
      <c r="C226" t="s">
        <v>781</v>
      </c>
      <c r="D226">
        <v>0</v>
      </c>
      <c r="E226">
        <v>2</v>
      </c>
      <c r="F226">
        <v>2015</v>
      </c>
      <c r="G226">
        <v>6</v>
      </c>
    </row>
    <row r="227" spans="1:7">
      <c r="A227">
        <v>169</v>
      </c>
      <c r="B227">
        <v>1014280902</v>
      </c>
      <c r="C227" t="s">
        <v>782</v>
      </c>
      <c r="D227" t="s">
        <v>783</v>
      </c>
      <c r="E227">
        <v>1</v>
      </c>
      <c r="F227">
        <v>2019</v>
      </c>
      <c r="G227">
        <v>6</v>
      </c>
    </row>
    <row r="228" spans="1:7">
      <c r="A228">
        <v>283</v>
      </c>
      <c r="B228">
        <v>1014281004</v>
      </c>
      <c r="C228" t="s">
        <v>784</v>
      </c>
      <c r="D228">
        <v>0</v>
      </c>
      <c r="E228">
        <v>0</v>
      </c>
      <c r="F228">
        <v>0</v>
      </c>
      <c r="G228">
        <v>0</v>
      </c>
    </row>
    <row r="229" spans="1:7">
      <c r="A229">
        <v>339</v>
      </c>
      <c r="B229">
        <v>1014294768</v>
      </c>
      <c r="C229" t="s">
        <v>785</v>
      </c>
      <c r="D229" t="s">
        <v>786</v>
      </c>
      <c r="E229">
        <v>0</v>
      </c>
      <c r="F229">
        <v>0</v>
      </c>
      <c r="G229">
        <v>0</v>
      </c>
    </row>
    <row r="230" spans="1:7">
      <c r="A230">
        <v>415</v>
      </c>
      <c r="B230">
        <v>1014298093</v>
      </c>
      <c r="C230" t="s">
        <v>787</v>
      </c>
      <c r="D230">
        <v>0</v>
      </c>
      <c r="E230">
        <v>0</v>
      </c>
      <c r="F230">
        <v>0</v>
      </c>
      <c r="G230">
        <v>0</v>
      </c>
    </row>
    <row r="231" spans="1:7">
      <c r="A231">
        <v>142</v>
      </c>
      <c r="B231">
        <v>1014300426</v>
      </c>
      <c r="C231" t="s">
        <v>788</v>
      </c>
      <c r="D231" t="s">
        <v>789</v>
      </c>
      <c r="E231">
        <v>2</v>
      </c>
      <c r="F231">
        <v>2020</v>
      </c>
      <c r="G231">
        <v>4</v>
      </c>
    </row>
    <row r="232" spans="1:7">
      <c r="A232">
        <v>139</v>
      </c>
      <c r="B232">
        <v>1014306429</v>
      </c>
      <c r="C232" t="s">
        <v>790</v>
      </c>
      <c r="D232" t="s">
        <v>791</v>
      </c>
      <c r="E232">
        <v>1</v>
      </c>
      <c r="F232">
        <v>2021</v>
      </c>
      <c r="G232">
        <v>4</v>
      </c>
    </row>
    <row r="233" spans="1:7">
      <c r="A233">
        <v>268</v>
      </c>
      <c r="B233">
        <v>1014306537</v>
      </c>
      <c r="C233" t="s">
        <v>792</v>
      </c>
      <c r="D233" t="s">
        <v>793</v>
      </c>
      <c r="E233">
        <v>1</v>
      </c>
      <c r="F233">
        <v>2017</v>
      </c>
      <c r="G233">
        <v>10</v>
      </c>
    </row>
    <row r="234" spans="1:7">
      <c r="A234">
        <v>132</v>
      </c>
      <c r="B234">
        <v>1014307592</v>
      </c>
      <c r="C234" t="s">
        <v>794</v>
      </c>
      <c r="D234">
        <v>0</v>
      </c>
      <c r="E234">
        <v>0</v>
      </c>
      <c r="F234">
        <v>0</v>
      </c>
      <c r="G234">
        <v>0</v>
      </c>
    </row>
    <row r="235" spans="1:7">
      <c r="A235">
        <v>289</v>
      </c>
      <c r="B235">
        <v>1014308682</v>
      </c>
      <c r="C235" t="s">
        <v>795</v>
      </c>
      <c r="D235" t="s">
        <v>796</v>
      </c>
      <c r="E235">
        <v>2</v>
      </c>
      <c r="F235">
        <v>2017</v>
      </c>
      <c r="G235">
        <v>9</v>
      </c>
    </row>
    <row r="236" spans="1:7">
      <c r="A236">
        <v>38</v>
      </c>
      <c r="B236">
        <v>1014308947</v>
      </c>
      <c r="C236" t="s">
        <v>797</v>
      </c>
      <c r="D236" t="s">
        <v>798</v>
      </c>
      <c r="E236">
        <v>1</v>
      </c>
      <c r="F236">
        <v>2021</v>
      </c>
      <c r="G236">
        <v>1</v>
      </c>
    </row>
    <row r="237" spans="1:7">
      <c r="A237">
        <v>9</v>
      </c>
      <c r="B237">
        <v>1014657424</v>
      </c>
      <c r="C237" t="s">
        <v>799</v>
      </c>
      <c r="D237" t="s">
        <v>800</v>
      </c>
      <c r="E237">
        <v>2</v>
      </c>
      <c r="F237">
        <v>2021</v>
      </c>
      <c r="G237">
        <v>1</v>
      </c>
    </row>
    <row r="238" spans="1:7">
      <c r="A238">
        <v>179</v>
      </c>
      <c r="B238">
        <v>1015446762</v>
      </c>
      <c r="C238" t="s">
        <v>801</v>
      </c>
      <c r="D238" t="s">
        <v>802</v>
      </c>
      <c r="E238">
        <v>1</v>
      </c>
      <c r="F238">
        <v>2018</v>
      </c>
      <c r="G238">
        <v>7</v>
      </c>
    </row>
    <row r="239" spans="1:7">
      <c r="A239">
        <v>402</v>
      </c>
      <c r="B239">
        <v>1015449720</v>
      </c>
      <c r="C239" t="s">
        <v>803</v>
      </c>
      <c r="D239">
        <v>0</v>
      </c>
      <c r="E239">
        <v>0</v>
      </c>
      <c r="F239">
        <v>0</v>
      </c>
      <c r="G239">
        <v>0</v>
      </c>
    </row>
    <row r="240" spans="1:7">
      <c r="A240">
        <v>237</v>
      </c>
      <c r="B240">
        <v>1015453057</v>
      </c>
      <c r="C240" t="s">
        <v>804</v>
      </c>
      <c r="D240" t="s">
        <v>805</v>
      </c>
      <c r="E240">
        <v>0</v>
      </c>
      <c r="F240">
        <v>0</v>
      </c>
      <c r="G240">
        <v>0</v>
      </c>
    </row>
    <row r="241" spans="1:7">
      <c r="A241">
        <v>236</v>
      </c>
      <c r="B241">
        <v>1015457795</v>
      </c>
      <c r="C241" t="s">
        <v>806</v>
      </c>
      <c r="D241" t="s">
        <v>807</v>
      </c>
      <c r="E241">
        <v>1</v>
      </c>
      <c r="F241">
        <v>2017</v>
      </c>
      <c r="G241">
        <v>7</v>
      </c>
    </row>
    <row r="242" spans="1:7">
      <c r="A242">
        <v>301</v>
      </c>
      <c r="B242">
        <v>1015458213</v>
      </c>
      <c r="C242" t="s">
        <v>808</v>
      </c>
      <c r="D242" t="s">
        <v>809</v>
      </c>
      <c r="E242">
        <v>0</v>
      </c>
      <c r="F242">
        <v>0</v>
      </c>
      <c r="G242">
        <v>0</v>
      </c>
    </row>
    <row r="243" spans="1:7">
      <c r="A243">
        <v>332</v>
      </c>
      <c r="B243">
        <v>1015465213</v>
      </c>
      <c r="C243" t="s">
        <v>810</v>
      </c>
      <c r="D243" t="s">
        <v>811</v>
      </c>
      <c r="E243">
        <v>0</v>
      </c>
      <c r="F243">
        <v>0</v>
      </c>
      <c r="G243">
        <v>0</v>
      </c>
    </row>
    <row r="244" spans="1:7">
      <c r="A244">
        <v>221</v>
      </c>
      <c r="B244">
        <v>1015465847</v>
      </c>
      <c r="C244" t="s">
        <v>812</v>
      </c>
      <c r="D244" t="s">
        <v>813</v>
      </c>
      <c r="E244">
        <v>1</v>
      </c>
      <c r="F244">
        <v>2018</v>
      </c>
      <c r="G244">
        <v>6</v>
      </c>
    </row>
    <row r="245" spans="1:7">
      <c r="A245">
        <v>343</v>
      </c>
      <c r="B245">
        <v>1015475015</v>
      </c>
      <c r="C245" t="s">
        <v>814</v>
      </c>
      <c r="D245" t="s">
        <v>815</v>
      </c>
      <c r="E245">
        <v>1</v>
      </c>
      <c r="F245">
        <v>2016</v>
      </c>
      <c r="G245">
        <v>12</v>
      </c>
    </row>
    <row r="246" spans="1:7">
      <c r="A246">
        <v>336</v>
      </c>
      <c r="B246">
        <v>1015475474</v>
      </c>
      <c r="C246" t="s">
        <v>816</v>
      </c>
      <c r="D246" t="s">
        <v>817</v>
      </c>
      <c r="E246">
        <v>0</v>
      </c>
      <c r="F246">
        <v>0</v>
      </c>
      <c r="G246">
        <v>0</v>
      </c>
    </row>
    <row r="247" spans="1:7">
      <c r="A247">
        <v>340</v>
      </c>
      <c r="B247">
        <v>1015480306</v>
      </c>
      <c r="C247" t="s">
        <v>818</v>
      </c>
      <c r="D247" t="s">
        <v>819</v>
      </c>
      <c r="E247">
        <v>1</v>
      </c>
      <c r="F247">
        <v>2019</v>
      </c>
      <c r="G247">
        <v>5</v>
      </c>
    </row>
    <row r="248" spans="1:7">
      <c r="A248">
        <v>269</v>
      </c>
      <c r="B248">
        <v>1015481253</v>
      </c>
      <c r="C248" t="s">
        <v>820</v>
      </c>
      <c r="D248" t="s">
        <v>821</v>
      </c>
      <c r="E248">
        <v>1</v>
      </c>
      <c r="F248">
        <v>2017</v>
      </c>
      <c r="G248">
        <v>10</v>
      </c>
    </row>
    <row r="249" spans="1:7">
      <c r="A249">
        <v>23</v>
      </c>
      <c r="B249">
        <v>1015992930</v>
      </c>
      <c r="C249" t="s">
        <v>822</v>
      </c>
      <c r="D249" t="s">
        <v>823</v>
      </c>
      <c r="E249">
        <v>0</v>
      </c>
      <c r="F249">
        <v>0</v>
      </c>
      <c r="G249">
        <v>0</v>
      </c>
    </row>
    <row r="250" spans="1:7">
      <c r="A250">
        <v>399</v>
      </c>
      <c r="B250">
        <v>1016070757</v>
      </c>
      <c r="C250" t="s">
        <v>824</v>
      </c>
      <c r="D250">
        <v>0</v>
      </c>
      <c r="E250">
        <v>0</v>
      </c>
      <c r="F250">
        <v>0</v>
      </c>
      <c r="G250">
        <v>0</v>
      </c>
    </row>
    <row r="251" spans="1:7">
      <c r="A251">
        <v>411</v>
      </c>
      <c r="B251">
        <v>1016090086</v>
      </c>
      <c r="C251" t="s">
        <v>825</v>
      </c>
      <c r="D251">
        <v>0</v>
      </c>
      <c r="E251">
        <v>0</v>
      </c>
      <c r="F251">
        <v>0</v>
      </c>
      <c r="G251">
        <v>0</v>
      </c>
    </row>
    <row r="252" spans="1:7">
      <c r="A252">
        <v>306</v>
      </c>
      <c r="B252">
        <v>1016095121</v>
      </c>
      <c r="C252" t="s">
        <v>826</v>
      </c>
      <c r="D252" t="s">
        <v>827</v>
      </c>
      <c r="E252">
        <v>0</v>
      </c>
      <c r="F252">
        <v>0</v>
      </c>
      <c r="G252">
        <v>0</v>
      </c>
    </row>
    <row r="253" spans="1:7">
      <c r="A253">
        <v>163</v>
      </c>
      <c r="B253">
        <v>1016100197</v>
      </c>
      <c r="C253" t="s">
        <v>828</v>
      </c>
      <c r="D253">
        <v>0</v>
      </c>
      <c r="E253">
        <v>1</v>
      </c>
      <c r="F253">
        <v>2016</v>
      </c>
      <c r="G253">
        <v>8</v>
      </c>
    </row>
    <row r="254" spans="1:7">
      <c r="A254">
        <v>218</v>
      </c>
      <c r="B254">
        <v>1016101080</v>
      </c>
      <c r="C254" t="s">
        <v>829</v>
      </c>
      <c r="D254" t="s">
        <v>830</v>
      </c>
      <c r="E254">
        <v>2</v>
      </c>
      <c r="F254">
        <v>2018</v>
      </c>
      <c r="G254">
        <v>8</v>
      </c>
    </row>
    <row r="255" spans="1:7">
      <c r="A255">
        <v>266</v>
      </c>
      <c r="B255">
        <v>1016108903</v>
      </c>
      <c r="C255" t="s">
        <v>831</v>
      </c>
      <c r="D255" t="s">
        <v>832</v>
      </c>
      <c r="E255">
        <v>2</v>
      </c>
      <c r="F255">
        <v>2017</v>
      </c>
      <c r="G255">
        <v>9</v>
      </c>
    </row>
    <row r="256" spans="1:7">
      <c r="A256">
        <v>222</v>
      </c>
      <c r="B256">
        <v>1016111744</v>
      </c>
      <c r="C256" t="s">
        <v>833</v>
      </c>
      <c r="D256" t="s">
        <v>834</v>
      </c>
      <c r="E256">
        <v>1</v>
      </c>
      <c r="F256">
        <v>2018</v>
      </c>
      <c r="G256">
        <v>7</v>
      </c>
    </row>
    <row r="257" spans="1:7">
      <c r="A257">
        <v>347</v>
      </c>
      <c r="B257">
        <v>1018488435</v>
      </c>
      <c r="C257" t="s">
        <v>835</v>
      </c>
      <c r="D257" t="s">
        <v>836</v>
      </c>
      <c r="E257">
        <v>0</v>
      </c>
      <c r="F257">
        <v>0</v>
      </c>
      <c r="G257">
        <v>0</v>
      </c>
    </row>
    <row r="258" spans="1:7">
      <c r="A258">
        <v>304</v>
      </c>
      <c r="B258">
        <v>1018492460</v>
      </c>
      <c r="C258" t="s">
        <v>837</v>
      </c>
      <c r="D258" t="s">
        <v>838</v>
      </c>
      <c r="E258">
        <v>1</v>
      </c>
      <c r="F258">
        <v>2016</v>
      </c>
      <c r="G258">
        <v>9</v>
      </c>
    </row>
    <row r="259" spans="1:7">
      <c r="A259">
        <v>360</v>
      </c>
      <c r="B259">
        <v>1018493558</v>
      </c>
      <c r="C259" t="s">
        <v>839</v>
      </c>
      <c r="D259" t="s">
        <v>840</v>
      </c>
      <c r="E259">
        <v>0</v>
      </c>
      <c r="F259">
        <v>0</v>
      </c>
      <c r="G259">
        <v>0</v>
      </c>
    </row>
    <row r="260" spans="1:7">
      <c r="A260">
        <v>358</v>
      </c>
      <c r="B260">
        <v>1018497940</v>
      </c>
      <c r="C260" t="s">
        <v>841</v>
      </c>
      <c r="D260" t="s">
        <v>842</v>
      </c>
      <c r="E260">
        <v>0</v>
      </c>
      <c r="F260">
        <v>0</v>
      </c>
      <c r="G260">
        <v>0</v>
      </c>
    </row>
    <row r="261" spans="1:7">
      <c r="A261">
        <v>110</v>
      </c>
      <c r="B261">
        <v>1018504904</v>
      </c>
      <c r="C261" t="s">
        <v>843</v>
      </c>
      <c r="D261">
        <v>0</v>
      </c>
      <c r="E261">
        <v>0</v>
      </c>
      <c r="F261">
        <v>0</v>
      </c>
      <c r="G261">
        <v>0</v>
      </c>
    </row>
    <row r="262" spans="1:7">
      <c r="A262">
        <v>305</v>
      </c>
      <c r="B262">
        <v>1018507106</v>
      </c>
      <c r="C262" t="s">
        <v>844</v>
      </c>
      <c r="D262" t="s">
        <v>845</v>
      </c>
      <c r="E262">
        <v>2</v>
      </c>
      <c r="F262">
        <v>2016</v>
      </c>
      <c r="G262">
        <v>11</v>
      </c>
    </row>
    <row r="263" spans="1:7">
      <c r="A263">
        <v>283</v>
      </c>
      <c r="B263">
        <v>1018511301</v>
      </c>
      <c r="C263" t="s">
        <v>846</v>
      </c>
      <c r="D263" t="s">
        <v>847</v>
      </c>
      <c r="E263">
        <v>2</v>
      </c>
      <c r="F263">
        <v>2017</v>
      </c>
      <c r="G263">
        <v>10</v>
      </c>
    </row>
    <row r="264" spans="1:7">
      <c r="A264">
        <v>123</v>
      </c>
      <c r="B264">
        <v>1018512515</v>
      </c>
      <c r="C264" t="s">
        <v>848</v>
      </c>
      <c r="D264">
        <v>0</v>
      </c>
      <c r="E264">
        <v>1</v>
      </c>
      <c r="F264">
        <v>2017</v>
      </c>
      <c r="G264">
        <v>7</v>
      </c>
    </row>
    <row r="265" spans="1:7">
      <c r="A265">
        <v>180</v>
      </c>
      <c r="B265">
        <v>1019089417</v>
      </c>
      <c r="C265" t="s">
        <v>849</v>
      </c>
      <c r="D265" t="s">
        <v>850</v>
      </c>
      <c r="E265">
        <v>1</v>
      </c>
      <c r="F265">
        <v>2018</v>
      </c>
      <c r="G265">
        <v>7</v>
      </c>
    </row>
    <row r="266" spans="1:7">
      <c r="A266">
        <v>359</v>
      </c>
      <c r="B266">
        <v>1019092896</v>
      </c>
      <c r="C266" t="s">
        <v>851</v>
      </c>
      <c r="D266" t="s">
        <v>852</v>
      </c>
      <c r="E266">
        <v>0</v>
      </c>
      <c r="F266">
        <v>0</v>
      </c>
      <c r="G266">
        <v>0</v>
      </c>
    </row>
    <row r="267" spans="1:7">
      <c r="A267">
        <v>361</v>
      </c>
      <c r="B267">
        <v>1019096001</v>
      </c>
      <c r="C267" t="s">
        <v>853</v>
      </c>
      <c r="D267" t="s">
        <v>854</v>
      </c>
      <c r="E267">
        <v>1</v>
      </c>
      <c r="F267">
        <v>2014</v>
      </c>
      <c r="G267">
        <v>13</v>
      </c>
    </row>
    <row r="268" spans="1:7">
      <c r="A268">
        <v>285</v>
      </c>
      <c r="B268">
        <v>1019112623</v>
      </c>
      <c r="C268" t="s">
        <v>855</v>
      </c>
      <c r="D268" t="s">
        <v>856</v>
      </c>
      <c r="E268">
        <v>2</v>
      </c>
      <c r="F268">
        <v>2017</v>
      </c>
      <c r="G268">
        <v>10</v>
      </c>
    </row>
    <row r="269" spans="1:7">
      <c r="A269">
        <v>198</v>
      </c>
      <c r="B269">
        <v>1019114523</v>
      </c>
      <c r="C269" t="s">
        <v>857</v>
      </c>
      <c r="D269" t="s">
        <v>858</v>
      </c>
      <c r="E269">
        <v>1</v>
      </c>
      <c r="F269">
        <v>2018</v>
      </c>
      <c r="G269">
        <v>8</v>
      </c>
    </row>
    <row r="270" spans="1:7">
      <c r="A270">
        <v>313</v>
      </c>
      <c r="B270">
        <v>1019122866</v>
      </c>
      <c r="C270" t="s">
        <v>859</v>
      </c>
      <c r="D270" t="s">
        <v>860</v>
      </c>
      <c r="E270">
        <v>0</v>
      </c>
      <c r="F270">
        <v>0</v>
      </c>
      <c r="G270">
        <v>0</v>
      </c>
    </row>
    <row r="271" spans="1:7">
      <c r="A271">
        <v>42</v>
      </c>
      <c r="B271">
        <v>1019131793</v>
      </c>
      <c r="C271" t="s">
        <v>861</v>
      </c>
      <c r="D271" t="s">
        <v>862</v>
      </c>
      <c r="E271">
        <v>1</v>
      </c>
      <c r="F271">
        <v>2021</v>
      </c>
      <c r="G271">
        <v>1</v>
      </c>
    </row>
    <row r="272" spans="1:7">
      <c r="A272">
        <v>245</v>
      </c>
      <c r="B272">
        <v>1019136712</v>
      </c>
      <c r="C272" t="s">
        <v>863</v>
      </c>
      <c r="D272" t="s">
        <v>864</v>
      </c>
      <c r="E272">
        <v>1</v>
      </c>
      <c r="F272">
        <v>2019</v>
      </c>
      <c r="G272">
        <v>5</v>
      </c>
    </row>
    <row r="273" spans="1:7">
      <c r="A273">
        <v>307</v>
      </c>
      <c r="B273">
        <v>1019141817</v>
      </c>
      <c r="C273" t="s">
        <v>865</v>
      </c>
      <c r="D273" t="s">
        <v>866</v>
      </c>
      <c r="E273">
        <v>2</v>
      </c>
      <c r="F273">
        <v>2016</v>
      </c>
      <c r="G273">
        <v>7</v>
      </c>
    </row>
    <row r="274" spans="1:7">
      <c r="A274">
        <v>278</v>
      </c>
      <c r="B274">
        <v>1019147336</v>
      </c>
      <c r="C274" t="s">
        <v>867</v>
      </c>
      <c r="D274" t="s">
        <v>868</v>
      </c>
      <c r="E274">
        <v>2</v>
      </c>
      <c r="F274">
        <v>2019</v>
      </c>
      <c r="G274">
        <v>6</v>
      </c>
    </row>
    <row r="275" spans="1:7">
      <c r="A275">
        <v>27</v>
      </c>
      <c r="B275">
        <v>1019982529</v>
      </c>
      <c r="C275" t="s">
        <v>869</v>
      </c>
      <c r="D275" t="s">
        <v>870</v>
      </c>
      <c r="E275">
        <v>2</v>
      </c>
      <c r="F275">
        <v>2021</v>
      </c>
      <c r="G275">
        <v>1</v>
      </c>
    </row>
    <row r="276" spans="1:7">
      <c r="A276">
        <v>257</v>
      </c>
      <c r="B276">
        <v>1020728698</v>
      </c>
      <c r="C276" t="s">
        <v>871</v>
      </c>
      <c r="D276">
        <v>0</v>
      </c>
      <c r="E276">
        <v>0</v>
      </c>
      <c r="F276">
        <v>0</v>
      </c>
      <c r="G276">
        <v>0</v>
      </c>
    </row>
    <row r="277" spans="1:7">
      <c r="A277">
        <v>419</v>
      </c>
      <c r="B277">
        <v>1020763137</v>
      </c>
      <c r="C277" t="s">
        <v>872</v>
      </c>
      <c r="D277">
        <v>0</v>
      </c>
      <c r="E277">
        <v>0</v>
      </c>
      <c r="F277">
        <v>0</v>
      </c>
      <c r="G277">
        <v>0</v>
      </c>
    </row>
    <row r="278" spans="1:7">
      <c r="A278">
        <v>299</v>
      </c>
      <c r="B278">
        <v>1020830762</v>
      </c>
      <c r="C278" t="s">
        <v>873</v>
      </c>
      <c r="D278" t="s">
        <v>874</v>
      </c>
      <c r="E278">
        <v>0</v>
      </c>
      <c r="F278">
        <v>0</v>
      </c>
      <c r="G278">
        <v>0</v>
      </c>
    </row>
    <row r="279" spans="1:7">
      <c r="A279">
        <v>0</v>
      </c>
      <c r="B279">
        <v>1020845282</v>
      </c>
      <c r="C279" t="s">
        <v>875</v>
      </c>
      <c r="D279">
        <v>0</v>
      </c>
      <c r="E279">
        <v>2</v>
      </c>
      <c r="F279">
        <v>2019</v>
      </c>
      <c r="G279">
        <v>1</v>
      </c>
    </row>
    <row r="280" spans="1:7">
      <c r="A280">
        <v>55</v>
      </c>
      <c r="B280">
        <v>1021312343</v>
      </c>
      <c r="C280" t="s">
        <v>876</v>
      </c>
      <c r="D280" t="s">
        <v>877</v>
      </c>
      <c r="E280">
        <v>2</v>
      </c>
      <c r="F280">
        <v>2021</v>
      </c>
      <c r="G280">
        <v>2</v>
      </c>
    </row>
    <row r="281" spans="1:7">
      <c r="A281">
        <v>327</v>
      </c>
      <c r="B281">
        <v>1022357330</v>
      </c>
      <c r="C281" t="s">
        <v>878</v>
      </c>
      <c r="D281" t="s">
        <v>879</v>
      </c>
      <c r="E281">
        <v>0</v>
      </c>
      <c r="F281">
        <v>0</v>
      </c>
      <c r="G281">
        <v>0</v>
      </c>
    </row>
    <row r="282" spans="1:7">
      <c r="A282">
        <v>18</v>
      </c>
      <c r="B282">
        <v>1022384479</v>
      </c>
      <c r="C282" t="s">
        <v>880</v>
      </c>
      <c r="D282" t="s">
        <v>881</v>
      </c>
      <c r="E282">
        <v>1</v>
      </c>
      <c r="F282">
        <v>2021</v>
      </c>
      <c r="G282">
        <v>1</v>
      </c>
    </row>
    <row r="283" spans="1:7">
      <c r="A283">
        <v>15</v>
      </c>
      <c r="B283">
        <v>1022389728</v>
      </c>
      <c r="C283" t="s">
        <v>882</v>
      </c>
      <c r="D283" t="s">
        <v>883</v>
      </c>
      <c r="E283">
        <v>1</v>
      </c>
      <c r="F283">
        <v>2021</v>
      </c>
      <c r="G283">
        <v>1</v>
      </c>
    </row>
    <row r="284" spans="1:7">
      <c r="A284">
        <v>229</v>
      </c>
      <c r="B284">
        <v>1022404596</v>
      </c>
      <c r="C284" t="s">
        <v>884</v>
      </c>
      <c r="D284" t="s">
        <v>885</v>
      </c>
      <c r="E284">
        <v>2</v>
      </c>
      <c r="F284">
        <v>2017</v>
      </c>
      <c r="G284">
        <v>9</v>
      </c>
    </row>
    <row r="285" spans="1:7">
      <c r="A285">
        <v>17</v>
      </c>
      <c r="B285">
        <v>1022404747</v>
      </c>
      <c r="C285" t="s">
        <v>886</v>
      </c>
      <c r="D285" t="s">
        <v>887</v>
      </c>
      <c r="E285">
        <v>1</v>
      </c>
      <c r="F285">
        <v>2021</v>
      </c>
      <c r="G285">
        <v>1</v>
      </c>
    </row>
    <row r="286" spans="1:7">
      <c r="A286">
        <v>386</v>
      </c>
      <c r="B286">
        <v>1022407779</v>
      </c>
      <c r="C286" t="s">
        <v>888</v>
      </c>
      <c r="D286">
        <v>0</v>
      </c>
      <c r="E286">
        <v>0</v>
      </c>
      <c r="F286">
        <v>0</v>
      </c>
      <c r="G286">
        <v>0</v>
      </c>
    </row>
    <row r="287" spans="1:7">
      <c r="A287">
        <v>342</v>
      </c>
      <c r="B287">
        <v>1022416270</v>
      </c>
      <c r="C287" t="s">
        <v>889</v>
      </c>
      <c r="D287" t="s">
        <v>890</v>
      </c>
      <c r="E287">
        <v>0</v>
      </c>
      <c r="F287">
        <v>0</v>
      </c>
      <c r="G287">
        <v>0</v>
      </c>
    </row>
    <row r="288" spans="1:7">
      <c r="A288">
        <v>388</v>
      </c>
      <c r="B288">
        <v>1022418781</v>
      </c>
      <c r="C288" t="s">
        <v>891</v>
      </c>
      <c r="D288">
        <v>0</v>
      </c>
      <c r="E288">
        <v>0</v>
      </c>
      <c r="F288">
        <v>0</v>
      </c>
      <c r="G288">
        <v>0</v>
      </c>
    </row>
    <row r="289" spans="1:7">
      <c r="A289">
        <v>310</v>
      </c>
      <c r="B289">
        <v>1022440065</v>
      </c>
      <c r="C289" t="s">
        <v>892</v>
      </c>
      <c r="D289" t="s">
        <v>893</v>
      </c>
      <c r="E289">
        <v>0</v>
      </c>
      <c r="F289">
        <v>0</v>
      </c>
      <c r="G289">
        <v>0</v>
      </c>
    </row>
    <row r="290" spans="1:7">
      <c r="A290">
        <v>174</v>
      </c>
      <c r="B290">
        <v>1022440095</v>
      </c>
      <c r="C290" t="s">
        <v>894</v>
      </c>
      <c r="D290" t="s">
        <v>895</v>
      </c>
      <c r="E290">
        <v>1</v>
      </c>
      <c r="F290">
        <v>2018</v>
      </c>
      <c r="G290">
        <v>7</v>
      </c>
    </row>
    <row r="291" spans="1:7">
      <c r="A291">
        <v>254</v>
      </c>
      <c r="B291">
        <v>1022440249</v>
      </c>
      <c r="C291" t="s">
        <v>896</v>
      </c>
      <c r="D291" t="s">
        <v>897</v>
      </c>
      <c r="E291">
        <v>2</v>
      </c>
      <c r="F291">
        <v>2017</v>
      </c>
      <c r="G291">
        <v>9</v>
      </c>
    </row>
    <row r="292" spans="1:7">
      <c r="A292">
        <v>182</v>
      </c>
      <c r="B292">
        <v>1022441203</v>
      </c>
      <c r="C292" t="s">
        <v>898</v>
      </c>
      <c r="D292" t="s">
        <v>899</v>
      </c>
      <c r="E292">
        <v>1</v>
      </c>
      <c r="F292">
        <v>2018</v>
      </c>
      <c r="G292">
        <v>7</v>
      </c>
    </row>
    <row r="293" spans="1:7">
      <c r="A293">
        <v>234</v>
      </c>
      <c r="B293">
        <v>1022967067</v>
      </c>
      <c r="C293" t="s">
        <v>900</v>
      </c>
      <c r="D293" t="s">
        <v>901</v>
      </c>
      <c r="E293">
        <v>1</v>
      </c>
      <c r="F293">
        <v>2017</v>
      </c>
      <c r="G293">
        <v>8</v>
      </c>
    </row>
    <row r="294" spans="1:7">
      <c r="A294">
        <v>6</v>
      </c>
      <c r="B294">
        <v>1022995311</v>
      </c>
      <c r="C294" t="s">
        <v>902</v>
      </c>
      <c r="D294" t="s">
        <v>903</v>
      </c>
      <c r="E294">
        <v>0</v>
      </c>
      <c r="F294">
        <v>0</v>
      </c>
      <c r="G294">
        <v>0</v>
      </c>
    </row>
    <row r="295" spans="1:7">
      <c r="A295">
        <v>261</v>
      </c>
      <c r="B295">
        <v>1023019273</v>
      </c>
      <c r="C295" t="s">
        <v>904</v>
      </c>
      <c r="D295" t="s">
        <v>905</v>
      </c>
      <c r="E295">
        <v>2</v>
      </c>
      <c r="F295">
        <v>2017</v>
      </c>
      <c r="G295">
        <v>8</v>
      </c>
    </row>
    <row r="296" spans="1:7">
      <c r="A296">
        <v>52</v>
      </c>
      <c r="B296">
        <v>1023028099</v>
      </c>
      <c r="C296" t="s">
        <v>906</v>
      </c>
      <c r="D296" t="s">
        <v>907</v>
      </c>
      <c r="E296">
        <v>1</v>
      </c>
      <c r="F296">
        <v>2021</v>
      </c>
      <c r="G296">
        <v>2</v>
      </c>
    </row>
    <row r="297" spans="1:7">
      <c r="A297">
        <v>328</v>
      </c>
      <c r="B297">
        <v>1023038287</v>
      </c>
      <c r="C297" t="s">
        <v>908</v>
      </c>
      <c r="D297" t="s">
        <v>909</v>
      </c>
      <c r="E297">
        <v>0</v>
      </c>
      <c r="F297">
        <v>0</v>
      </c>
      <c r="G297">
        <v>0</v>
      </c>
    </row>
    <row r="298" spans="1:7">
      <c r="A298">
        <v>28</v>
      </c>
      <c r="B298">
        <v>1023302028</v>
      </c>
      <c r="C298" t="s">
        <v>910</v>
      </c>
      <c r="D298" t="s">
        <v>911</v>
      </c>
      <c r="E298">
        <v>0</v>
      </c>
      <c r="F298">
        <v>0</v>
      </c>
      <c r="G298">
        <v>0</v>
      </c>
    </row>
    <row r="299" spans="1:7">
      <c r="A299">
        <v>50</v>
      </c>
      <c r="B299">
        <v>1023362373</v>
      </c>
      <c r="C299" t="s">
        <v>912</v>
      </c>
      <c r="D299" t="s">
        <v>913</v>
      </c>
      <c r="E299">
        <v>2</v>
      </c>
      <c r="F299">
        <v>2021</v>
      </c>
      <c r="G299">
        <v>2</v>
      </c>
    </row>
    <row r="300" spans="1:7">
      <c r="A300">
        <v>259</v>
      </c>
      <c r="B300">
        <v>1023896040</v>
      </c>
      <c r="C300" t="s">
        <v>914</v>
      </c>
      <c r="D300" t="s">
        <v>915</v>
      </c>
      <c r="E300">
        <v>1</v>
      </c>
      <c r="F300">
        <v>2017</v>
      </c>
      <c r="G300">
        <v>9</v>
      </c>
    </row>
    <row r="301" spans="1:7">
      <c r="A301">
        <v>380</v>
      </c>
      <c r="B301">
        <v>1023924557</v>
      </c>
      <c r="C301" t="s">
        <v>916</v>
      </c>
      <c r="D301">
        <v>0</v>
      </c>
      <c r="E301">
        <v>0</v>
      </c>
      <c r="F301">
        <v>0</v>
      </c>
      <c r="G301">
        <v>0</v>
      </c>
    </row>
    <row r="302" spans="1:7">
      <c r="A302">
        <v>357</v>
      </c>
      <c r="B302">
        <v>1023925162</v>
      </c>
      <c r="C302" t="s">
        <v>917</v>
      </c>
      <c r="D302" t="s">
        <v>918</v>
      </c>
      <c r="E302">
        <v>2</v>
      </c>
      <c r="F302">
        <v>2015</v>
      </c>
      <c r="G302">
        <v>10</v>
      </c>
    </row>
    <row r="303" spans="1:7">
      <c r="A303">
        <v>292</v>
      </c>
      <c r="B303">
        <v>1023932627</v>
      </c>
      <c r="C303" t="s">
        <v>919</v>
      </c>
      <c r="D303" t="s">
        <v>920</v>
      </c>
      <c r="E303">
        <v>0</v>
      </c>
      <c r="F303">
        <v>0</v>
      </c>
      <c r="G303">
        <v>0</v>
      </c>
    </row>
    <row r="304" spans="1:7">
      <c r="A304">
        <v>413</v>
      </c>
      <c r="B304">
        <v>1023939252</v>
      </c>
      <c r="C304" t="s">
        <v>921</v>
      </c>
      <c r="D304">
        <v>0</v>
      </c>
      <c r="E304">
        <v>2</v>
      </c>
      <c r="F304">
        <v>2021</v>
      </c>
      <c r="G304">
        <v>1</v>
      </c>
    </row>
    <row r="305" spans="1:7">
      <c r="A305">
        <v>334</v>
      </c>
      <c r="B305">
        <v>1023960228</v>
      </c>
      <c r="C305" t="s">
        <v>922</v>
      </c>
      <c r="D305" t="s">
        <v>923</v>
      </c>
      <c r="E305">
        <v>2</v>
      </c>
      <c r="F305">
        <v>2016</v>
      </c>
      <c r="G305">
        <v>12</v>
      </c>
    </row>
    <row r="306" spans="1:7">
      <c r="A306">
        <v>407</v>
      </c>
      <c r="B306">
        <v>1023960326</v>
      </c>
      <c r="C306" t="s">
        <v>924</v>
      </c>
      <c r="D306">
        <v>0</v>
      </c>
      <c r="E306">
        <v>0</v>
      </c>
      <c r="F306">
        <v>0</v>
      </c>
      <c r="G306">
        <v>0</v>
      </c>
    </row>
    <row r="307" spans="1:7">
      <c r="A307">
        <v>353</v>
      </c>
      <c r="B307">
        <v>1023965441</v>
      </c>
      <c r="C307" t="s">
        <v>925</v>
      </c>
      <c r="D307" t="s">
        <v>926</v>
      </c>
      <c r="E307">
        <v>0</v>
      </c>
      <c r="F307">
        <v>0</v>
      </c>
      <c r="G307">
        <v>0</v>
      </c>
    </row>
    <row r="308" spans="1:7">
      <c r="A308">
        <v>146</v>
      </c>
      <c r="B308">
        <v>1023971569</v>
      </c>
      <c r="C308" t="s">
        <v>927</v>
      </c>
      <c r="D308" t="s">
        <v>928</v>
      </c>
      <c r="E308">
        <v>2</v>
      </c>
      <c r="F308">
        <v>2020</v>
      </c>
      <c r="G308">
        <v>4</v>
      </c>
    </row>
    <row r="309" spans="1:7">
      <c r="A309">
        <v>293</v>
      </c>
      <c r="B309">
        <v>1023976269</v>
      </c>
      <c r="C309" t="s">
        <v>929</v>
      </c>
      <c r="D309" t="s">
        <v>930</v>
      </c>
      <c r="E309">
        <v>0</v>
      </c>
      <c r="F309">
        <v>0</v>
      </c>
      <c r="G309">
        <v>0</v>
      </c>
    </row>
    <row r="310" spans="1:7">
      <c r="A310">
        <v>276</v>
      </c>
      <c r="B310">
        <v>1023978529</v>
      </c>
      <c r="C310" t="s">
        <v>931</v>
      </c>
      <c r="D310" t="s">
        <v>932</v>
      </c>
      <c r="E310">
        <v>0</v>
      </c>
      <c r="F310">
        <v>0</v>
      </c>
      <c r="G310">
        <v>0</v>
      </c>
    </row>
    <row r="311" spans="1:7">
      <c r="A311">
        <v>264</v>
      </c>
      <c r="B311">
        <v>1023980783</v>
      </c>
      <c r="C311" t="s">
        <v>933</v>
      </c>
      <c r="D311" t="s">
        <v>934</v>
      </c>
      <c r="E311">
        <v>0</v>
      </c>
      <c r="F311">
        <v>0</v>
      </c>
      <c r="G311">
        <v>0</v>
      </c>
    </row>
    <row r="312" spans="1:7">
      <c r="A312">
        <v>56</v>
      </c>
      <c r="B312">
        <v>1024471711</v>
      </c>
      <c r="C312" t="s">
        <v>935</v>
      </c>
      <c r="D312" t="s">
        <v>936</v>
      </c>
      <c r="E312">
        <v>2</v>
      </c>
      <c r="F312">
        <v>2021</v>
      </c>
      <c r="G312">
        <v>2</v>
      </c>
    </row>
    <row r="313" spans="1:7">
      <c r="A313">
        <v>383</v>
      </c>
      <c r="B313">
        <v>1024539195</v>
      </c>
      <c r="C313" t="s">
        <v>937</v>
      </c>
      <c r="D313">
        <v>0</v>
      </c>
      <c r="E313">
        <v>0</v>
      </c>
      <c r="F313">
        <v>0</v>
      </c>
      <c r="G313">
        <v>0</v>
      </c>
    </row>
    <row r="314" spans="1:7">
      <c r="A314">
        <v>71</v>
      </c>
      <c r="B314">
        <v>1024542693</v>
      </c>
      <c r="C314" t="s">
        <v>938</v>
      </c>
      <c r="E314">
        <v>2</v>
      </c>
      <c r="F314">
        <v>2021</v>
      </c>
      <c r="G314">
        <v>2</v>
      </c>
    </row>
    <row r="315" spans="1:7">
      <c r="A315">
        <v>333</v>
      </c>
      <c r="B315">
        <v>1024557926</v>
      </c>
      <c r="C315" t="s">
        <v>939</v>
      </c>
      <c r="D315" t="s">
        <v>940</v>
      </c>
      <c r="E315">
        <v>0</v>
      </c>
      <c r="F315">
        <v>0</v>
      </c>
      <c r="G315">
        <v>0</v>
      </c>
    </row>
    <row r="316" spans="1:7">
      <c r="A316">
        <v>135</v>
      </c>
      <c r="B316">
        <v>1024577811</v>
      </c>
      <c r="C316" t="s">
        <v>941</v>
      </c>
      <c r="D316" t="s">
        <v>942</v>
      </c>
      <c r="E316">
        <v>1</v>
      </c>
      <c r="F316">
        <v>2020</v>
      </c>
      <c r="G316">
        <v>4</v>
      </c>
    </row>
    <row r="317" spans="1:7">
      <c r="A317">
        <v>409</v>
      </c>
      <c r="B317">
        <v>1024579444</v>
      </c>
      <c r="C317" t="s">
        <v>943</v>
      </c>
      <c r="D317">
        <v>0</v>
      </c>
      <c r="E317">
        <v>0</v>
      </c>
      <c r="F317">
        <v>0</v>
      </c>
      <c r="G317">
        <v>0</v>
      </c>
    </row>
    <row r="318" spans="1:7">
      <c r="A318">
        <v>228</v>
      </c>
      <c r="B318">
        <v>1024579571</v>
      </c>
      <c r="C318" t="s">
        <v>944</v>
      </c>
      <c r="D318" t="s">
        <v>945</v>
      </c>
      <c r="E318">
        <v>0</v>
      </c>
      <c r="F318">
        <v>0</v>
      </c>
      <c r="G318">
        <v>0</v>
      </c>
    </row>
    <row r="319" spans="1:7">
      <c r="A319">
        <v>295</v>
      </c>
      <c r="B319">
        <v>1024581954</v>
      </c>
      <c r="C319" t="s">
        <v>946</v>
      </c>
      <c r="D319" t="s">
        <v>947</v>
      </c>
      <c r="E319">
        <v>2</v>
      </c>
      <c r="F319">
        <v>2017</v>
      </c>
      <c r="G319">
        <v>10</v>
      </c>
    </row>
    <row r="320" spans="1:7">
      <c r="A320">
        <v>243</v>
      </c>
      <c r="B320">
        <v>1024596745</v>
      </c>
      <c r="C320" t="s">
        <v>948</v>
      </c>
      <c r="D320" t="s">
        <v>949</v>
      </c>
      <c r="E320">
        <v>1</v>
      </c>
      <c r="F320">
        <v>2019</v>
      </c>
      <c r="G320">
        <v>6</v>
      </c>
    </row>
    <row r="321" spans="1:7">
      <c r="A321">
        <v>40</v>
      </c>
      <c r="B321">
        <v>1024600053</v>
      </c>
      <c r="C321" t="s">
        <v>950</v>
      </c>
      <c r="D321" t="s">
        <v>951</v>
      </c>
      <c r="E321">
        <v>1</v>
      </c>
      <c r="F321">
        <v>2021</v>
      </c>
      <c r="G321">
        <v>1</v>
      </c>
    </row>
    <row r="322" spans="1:7">
      <c r="A322">
        <v>408</v>
      </c>
      <c r="B322">
        <v>1026257990</v>
      </c>
      <c r="C322" t="s">
        <v>952</v>
      </c>
      <c r="D322">
        <v>0</v>
      </c>
      <c r="E322">
        <v>1</v>
      </c>
      <c r="F322">
        <v>2006</v>
      </c>
      <c r="G322">
        <v>10</v>
      </c>
    </row>
    <row r="323" spans="1:7">
      <c r="A323">
        <v>394</v>
      </c>
      <c r="B323">
        <v>1026280067</v>
      </c>
      <c r="C323" t="s">
        <v>953</v>
      </c>
      <c r="D323">
        <v>0</v>
      </c>
      <c r="E323">
        <v>0</v>
      </c>
      <c r="F323">
        <v>0</v>
      </c>
      <c r="G323">
        <v>0</v>
      </c>
    </row>
    <row r="324" spans="1:7">
      <c r="A324">
        <v>369</v>
      </c>
      <c r="B324">
        <v>1026286603</v>
      </c>
      <c r="C324" t="s">
        <v>954</v>
      </c>
      <c r="D324" t="s">
        <v>955</v>
      </c>
      <c r="E324">
        <v>1</v>
      </c>
      <c r="F324">
        <v>2016</v>
      </c>
      <c r="G324">
        <v>7</v>
      </c>
    </row>
    <row r="325" spans="1:7">
      <c r="A325">
        <v>322</v>
      </c>
      <c r="B325">
        <v>1026291215</v>
      </c>
      <c r="C325" t="s">
        <v>956</v>
      </c>
      <c r="D325" t="s">
        <v>957</v>
      </c>
      <c r="E325">
        <v>0</v>
      </c>
      <c r="F325">
        <v>0</v>
      </c>
      <c r="G325">
        <v>0</v>
      </c>
    </row>
    <row r="326" spans="1:7">
      <c r="A326">
        <v>302</v>
      </c>
      <c r="B326">
        <v>1026296692</v>
      </c>
      <c r="C326" t="s">
        <v>958</v>
      </c>
      <c r="D326" t="s">
        <v>959</v>
      </c>
      <c r="E326">
        <v>2</v>
      </c>
      <c r="F326">
        <v>2016</v>
      </c>
      <c r="G326">
        <v>10</v>
      </c>
    </row>
    <row r="327" spans="1:7">
      <c r="A327">
        <v>233</v>
      </c>
      <c r="B327">
        <v>1026304703</v>
      </c>
      <c r="C327" t="s">
        <v>960</v>
      </c>
      <c r="D327" t="s">
        <v>961</v>
      </c>
      <c r="E327">
        <v>2</v>
      </c>
      <c r="F327">
        <v>2017</v>
      </c>
      <c r="G327">
        <v>8</v>
      </c>
    </row>
    <row r="328" spans="1:7">
      <c r="A328">
        <v>249</v>
      </c>
      <c r="B328">
        <v>1026307427</v>
      </c>
      <c r="C328" t="s">
        <v>962</v>
      </c>
      <c r="D328" t="s">
        <v>963</v>
      </c>
      <c r="E328">
        <v>2</v>
      </c>
      <c r="F328">
        <v>2017</v>
      </c>
      <c r="G328">
        <v>7</v>
      </c>
    </row>
    <row r="329" spans="1:7">
      <c r="A329">
        <v>263</v>
      </c>
      <c r="B329">
        <v>1026584987</v>
      </c>
      <c r="C329" t="s">
        <v>964</v>
      </c>
      <c r="D329" t="s">
        <v>965</v>
      </c>
      <c r="E329">
        <v>2</v>
      </c>
      <c r="F329">
        <v>2017</v>
      </c>
      <c r="G329">
        <v>9</v>
      </c>
    </row>
    <row r="330" spans="1:7">
      <c r="A330">
        <v>395</v>
      </c>
      <c r="B330">
        <v>1026586429</v>
      </c>
      <c r="C330" t="s">
        <v>966</v>
      </c>
      <c r="D330">
        <v>0</v>
      </c>
      <c r="E330">
        <v>0</v>
      </c>
      <c r="F330">
        <v>0</v>
      </c>
      <c r="G330">
        <v>0</v>
      </c>
    </row>
    <row r="331" spans="1:7">
      <c r="A331">
        <v>290</v>
      </c>
      <c r="B331">
        <v>1026593281</v>
      </c>
      <c r="C331" t="s">
        <v>967</v>
      </c>
      <c r="D331" t="s">
        <v>968</v>
      </c>
      <c r="E331">
        <v>2</v>
      </c>
      <c r="F331">
        <v>2017</v>
      </c>
      <c r="G331">
        <v>10</v>
      </c>
    </row>
    <row r="332" spans="1:7">
      <c r="A332">
        <v>5</v>
      </c>
      <c r="B332">
        <v>1030520717</v>
      </c>
      <c r="C332" t="s">
        <v>969</v>
      </c>
      <c r="D332" t="s">
        <v>970</v>
      </c>
      <c r="E332">
        <v>0</v>
      </c>
      <c r="F332">
        <v>0</v>
      </c>
      <c r="G332">
        <v>0</v>
      </c>
    </row>
    <row r="333" spans="1:7">
      <c r="A333">
        <v>48</v>
      </c>
      <c r="B333">
        <v>1030522623</v>
      </c>
      <c r="C333" t="s">
        <v>971</v>
      </c>
      <c r="D333" t="s">
        <v>972</v>
      </c>
      <c r="E333">
        <v>2</v>
      </c>
      <c r="F333">
        <v>2021</v>
      </c>
      <c r="G333">
        <v>2</v>
      </c>
    </row>
    <row r="334" spans="1:7">
      <c r="A334">
        <v>355</v>
      </c>
      <c r="B334">
        <v>1030574977</v>
      </c>
      <c r="C334" t="s">
        <v>973</v>
      </c>
      <c r="D334" t="s">
        <v>974</v>
      </c>
      <c r="E334">
        <v>0</v>
      </c>
      <c r="F334">
        <v>0</v>
      </c>
      <c r="G334">
        <v>0</v>
      </c>
    </row>
    <row r="335" spans="1:7">
      <c r="A335">
        <v>362</v>
      </c>
      <c r="B335">
        <v>1030575893</v>
      </c>
      <c r="C335" t="s">
        <v>975</v>
      </c>
      <c r="D335" t="s">
        <v>976</v>
      </c>
      <c r="E335">
        <v>2</v>
      </c>
      <c r="F335">
        <v>2014</v>
      </c>
      <c r="G335">
        <v>10</v>
      </c>
    </row>
    <row r="336" spans="1:7">
      <c r="A336">
        <v>349</v>
      </c>
      <c r="B336">
        <v>1030582335</v>
      </c>
      <c r="C336" t="s">
        <v>977</v>
      </c>
      <c r="D336" t="s">
        <v>978</v>
      </c>
      <c r="E336">
        <v>1</v>
      </c>
      <c r="F336">
        <v>2015</v>
      </c>
      <c r="G336">
        <v>12</v>
      </c>
    </row>
    <row r="337" spans="1:7">
      <c r="A337">
        <v>387</v>
      </c>
      <c r="B337">
        <v>1030631959</v>
      </c>
      <c r="C337" t="s">
        <v>979</v>
      </c>
      <c r="D337">
        <v>0</v>
      </c>
      <c r="E337">
        <v>0</v>
      </c>
      <c r="F337">
        <v>0</v>
      </c>
      <c r="G337">
        <v>0</v>
      </c>
    </row>
    <row r="338" spans="1:7">
      <c r="A338">
        <v>125</v>
      </c>
      <c r="B338">
        <v>1030634299</v>
      </c>
      <c r="C338" t="s">
        <v>980</v>
      </c>
      <c r="D338" t="s">
        <v>981</v>
      </c>
      <c r="E338">
        <v>1</v>
      </c>
      <c r="F338">
        <v>2020</v>
      </c>
      <c r="G338">
        <v>4</v>
      </c>
    </row>
    <row r="339" spans="1:7">
      <c r="A339">
        <v>410</v>
      </c>
      <c r="B339">
        <v>1030634965</v>
      </c>
      <c r="C339" t="s">
        <v>982</v>
      </c>
      <c r="D339">
        <v>0</v>
      </c>
      <c r="E339">
        <v>0</v>
      </c>
      <c r="F339">
        <v>0</v>
      </c>
      <c r="G339">
        <v>0</v>
      </c>
    </row>
    <row r="340" spans="1:7">
      <c r="A340">
        <v>286</v>
      </c>
      <c r="B340">
        <v>1030643816</v>
      </c>
      <c r="C340" t="s">
        <v>983</v>
      </c>
      <c r="D340" t="s">
        <v>984</v>
      </c>
      <c r="E340">
        <v>0</v>
      </c>
      <c r="F340">
        <v>0</v>
      </c>
      <c r="G340">
        <v>0</v>
      </c>
    </row>
    <row r="341" spans="1:7">
      <c r="A341">
        <v>256</v>
      </c>
      <c r="B341">
        <v>1030645940</v>
      </c>
      <c r="C341" t="s">
        <v>985</v>
      </c>
      <c r="D341" t="s">
        <v>986</v>
      </c>
      <c r="E341">
        <v>1</v>
      </c>
      <c r="F341">
        <v>2017</v>
      </c>
      <c r="G341">
        <v>7</v>
      </c>
    </row>
    <row r="342" spans="1:7">
      <c r="A342">
        <v>196</v>
      </c>
      <c r="B342">
        <v>1030646947</v>
      </c>
      <c r="C342" t="s">
        <v>987</v>
      </c>
      <c r="D342" t="s">
        <v>988</v>
      </c>
      <c r="E342">
        <v>2</v>
      </c>
      <c r="F342">
        <v>2018</v>
      </c>
      <c r="G342">
        <v>6</v>
      </c>
    </row>
    <row r="343" spans="1:7">
      <c r="A343">
        <v>352</v>
      </c>
      <c r="B343">
        <v>1030660830</v>
      </c>
      <c r="C343" t="s">
        <v>989</v>
      </c>
      <c r="D343" t="s">
        <v>990</v>
      </c>
      <c r="E343">
        <v>0</v>
      </c>
      <c r="F343">
        <v>0</v>
      </c>
      <c r="G343">
        <v>0</v>
      </c>
    </row>
    <row r="344" spans="1:7">
      <c r="A344">
        <v>247</v>
      </c>
      <c r="B344">
        <v>1030660934</v>
      </c>
      <c r="C344" t="s">
        <v>991</v>
      </c>
      <c r="D344" t="s">
        <v>992</v>
      </c>
      <c r="E344">
        <v>2</v>
      </c>
      <c r="F344">
        <v>2017</v>
      </c>
      <c r="G344">
        <v>8</v>
      </c>
    </row>
    <row r="345" spans="1:7">
      <c r="A345">
        <v>351</v>
      </c>
      <c r="B345">
        <v>1030662953</v>
      </c>
      <c r="C345" t="s">
        <v>993</v>
      </c>
      <c r="D345" t="s">
        <v>994</v>
      </c>
      <c r="E345">
        <v>0</v>
      </c>
      <c r="F345">
        <v>0</v>
      </c>
      <c r="G345">
        <v>0</v>
      </c>
    </row>
    <row r="346" spans="1:7">
      <c r="A346">
        <v>126</v>
      </c>
      <c r="B346">
        <v>1030666036</v>
      </c>
      <c r="C346" t="s">
        <v>995</v>
      </c>
      <c r="D346">
        <v>0</v>
      </c>
      <c r="E346">
        <v>1</v>
      </c>
      <c r="F346">
        <v>2018</v>
      </c>
      <c r="G346">
        <v>6</v>
      </c>
    </row>
    <row r="347" spans="1:7">
      <c r="A347">
        <v>321</v>
      </c>
      <c r="B347">
        <v>1030675036</v>
      </c>
      <c r="C347" t="s">
        <v>996</v>
      </c>
      <c r="D347" t="s">
        <v>997</v>
      </c>
      <c r="E347">
        <v>0</v>
      </c>
      <c r="F347">
        <v>0</v>
      </c>
      <c r="G347">
        <v>0</v>
      </c>
    </row>
    <row r="348" spans="1:7">
      <c r="A348">
        <v>405</v>
      </c>
      <c r="B348">
        <v>1030678894</v>
      </c>
      <c r="C348" t="s">
        <v>998</v>
      </c>
      <c r="D348">
        <v>0</v>
      </c>
      <c r="E348">
        <v>0</v>
      </c>
      <c r="F348">
        <v>0</v>
      </c>
      <c r="G348">
        <v>0</v>
      </c>
    </row>
    <row r="349" spans="1:7">
      <c r="A349">
        <v>323</v>
      </c>
      <c r="B349">
        <v>1030680678</v>
      </c>
      <c r="C349" t="s">
        <v>999</v>
      </c>
      <c r="D349" t="s">
        <v>1000</v>
      </c>
      <c r="E349">
        <v>2</v>
      </c>
      <c r="F349">
        <v>2016</v>
      </c>
      <c r="G349">
        <v>8</v>
      </c>
    </row>
    <row r="350" spans="1:7">
      <c r="A350">
        <v>217</v>
      </c>
      <c r="B350">
        <v>1030682295</v>
      </c>
      <c r="C350" t="s">
        <v>1001</v>
      </c>
      <c r="D350" t="s">
        <v>1002</v>
      </c>
      <c r="E350">
        <v>1</v>
      </c>
      <c r="F350">
        <v>2018</v>
      </c>
      <c r="G350">
        <v>8</v>
      </c>
    </row>
    <row r="351" spans="1:7">
      <c r="A351">
        <v>345</v>
      </c>
      <c r="B351">
        <v>1030687163</v>
      </c>
      <c r="C351" t="s">
        <v>1003</v>
      </c>
      <c r="D351" t="s">
        <v>1004</v>
      </c>
      <c r="E351">
        <v>2</v>
      </c>
      <c r="F351">
        <v>2019</v>
      </c>
      <c r="G351">
        <v>5</v>
      </c>
    </row>
    <row r="352" spans="1:7">
      <c r="A352">
        <v>421</v>
      </c>
      <c r="B352">
        <v>1030688037</v>
      </c>
      <c r="C352" t="s">
        <v>1005</v>
      </c>
      <c r="D352">
        <v>0</v>
      </c>
      <c r="E352">
        <v>0</v>
      </c>
      <c r="F352">
        <v>0</v>
      </c>
      <c r="G352">
        <v>0</v>
      </c>
    </row>
    <row r="353" spans="1:7">
      <c r="A353">
        <v>175</v>
      </c>
      <c r="B353">
        <v>1030691023</v>
      </c>
      <c r="C353" t="s">
        <v>1006</v>
      </c>
      <c r="D353" t="s">
        <v>1007</v>
      </c>
      <c r="E353">
        <v>1</v>
      </c>
      <c r="F353">
        <v>2018</v>
      </c>
      <c r="G353">
        <v>7</v>
      </c>
    </row>
    <row r="354" spans="1:7">
      <c r="A354">
        <v>1</v>
      </c>
      <c r="B354">
        <v>1031120542</v>
      </c>
      <c r="C354" t="s">
        <v>1008</v>
      </c>
      <c r="D354" t="s">
        <v>1009</v>
      </c>
      <c r="E354">
        <v>1</v>
      </c>
      <c r="F354">
        <v>2021</v>
      </c>
      <c r="G354">
        <v>1</v>
      </c>
    </row>
    <row r="355" spans="1:7">
      <c r="A355">
        <v>297</v>
      </c>
      <c r="B355">
        <v>1031137654</v>
      </c>
      <c r="C355" t="s">
        <v>1010</v>
      </c>
      <c r="D355" t="s">
        <v>1011</v>
      </c>
      <c r="E355">
        <v>2</v>
      </c>
      <c r="F355">
        <v>2017</v>
      </c>
      <c r="G355">
        <v>10</v>
      </c>
    </row>
    <row r="356" spans="1:7">
      <c r="A356">
        <v>420</v>
      </c>
      <c r="B356">
        <v>1031158891</v>
      </c>
      <c r="C356" t="s">
        <v>1012</v>
      </c>
      <c r="D356">
        <v>0</v>
      </c>
      <c r="E356">
        <v>0</v>
      </c>
      <c r="F356">
        <v>0</v>
      </c>
      <c r="G356">
        <v>0</v>
      </c>
    </row>
    <row r="357" spans="1:7">
      <c r="A357">
        <v>62</v>
      </c>
      <c r="B357">
        <v>1031164661</v>
      </c>
      <c r="C357" t="s">
        <v>1013</v>
      </c>
      <c r="D357" t="s">
        <v>1014</v>
      </c>
      <c r="E357">
        <v>1</v>
      </c>
      <c r="F357">
        <v>2021</v>
      </c>
      <c r="G357">
        <v>2</v>
      </c>
    </row>
    <row r="358" spans="1:7">
      <c r="A358">
        <v>201</v>
      </c>
      <c r="B358">
        <v>1031174179</v>
      </c>
      <c r="C358" t="s">
        <v>1015</v>
      </c>
      <c r="D358" t="s">
        <v>1016</v>
      </c>
      <c r="E358">
        <v>0</v>
      </c>
      <c r="F358">
        <v>0</v>
      </c>
      <c r="G358">
        <v>0</v>
      </c>
    </row>
    <row r="359" spans="1:7">
      <c r="A359">
        <v>312</v>
      </c>
      <c r="B359">
        <v>1031175225</v>
      </c>
      <c r="C359" t="s">
        <v>1017</v>
      </c>
      <c r="D359" t="s">
        <v>1018</v>
      </c>
      <c r="E359">
        <v>2</v>
      </c>
      <c r="F359">
        <v>2016</v>
      </c>
      <c r="G359">
        <v>10</v>
      </c>
    </row>
    <row r="360" spans="1:7">
      <c r="A360">
        <v>87</v>
      </c>
      <c r="B360">
        <v>1031800402</v>
      </c>
      <c r="C360" t="s">
        <v>1019</v>
      </c>
      <c r="D360" t="s">
        <v>1020</v>
      </c>
      <c r="E360">
        <v>2</v>
      </c>
      <c r="F360">
        <v>2021</v>
      </c>
      <c r="G360">
        <v>2</v>
      </c>
    </row>
    <row r="361" spans="1:7">
      <c r="A361">
        <v>29</v>
      </c>
      <c r="B361">
        <v>1031800787</v>
      </c>
      <c r="C361" t="s">
        <v>1021</v>
      </c>
      <c r="D361" t="s">
        <v>1022</v>
      </c>
      <c r="E361">
        <v>0</v>
      </c>
      <c r="F361">
        <v>0</v>
      </c>
      <c r="G361">
        <v>0</v>
      </c>
    </row>
    <row r="362" spans="1:7">
      <c r="A362">
        <v>10</v>
      </c>
      <c r="B362">
        <v>1031801573</v>
      </c>
      <c r="C362" t="s">
        <v>1023</v>
      </c>
      <c r="D362" t="s">
        <v>1024</v>
      </c>
      <c r="E362">
        <v>0</v>
      </c>
      <c r="F362">
        <v>0</v>
      </c>
      <c r="G362">
        <v>0</v>
      </c>
    </row>
    <row r="363" spans="1:7">
      <c r="A363">
        <v>227</v>
      </c>
      <c r="B363">
        <v>1032382117</v>
      </c>
      <c r="C363" t="s">
        <v>1025</v>
      </c>
      <c r="D363">
        <v>0</v>
      </c>
      <c r="E363">
        <v>0</v>
      </c>
      <c r="F363">
        <v>0</v>
      </c>
      <c r="G363">
        <v>0</v>
      </c>
    </row>
    <row r="364" spans="1:7">
      <c r="A364">
        <v>381</v>
      </c>
      <c r="B364">
        <v>1032384749</v>
      </c>
      <c r="C364" t="s">
        <v>1026</v>
      </c>
      <c r="D364">
        <v>0</v>
      </c>
      <c r="E364">
        <v>2</v>
      </c>
      <c r="F364">
        <v>2020</v>
      </c>
      <c r="G364">
        <v>4</v>
      </c>
    </row>
    <row r="365" spans="1:7">
      <c r="A365">
        <v>398</v>
      </c>
      <c r="B365">
        <v>1032410810</v>
      </c>
      <c r="C365" t="s">
        <v>1027</v>
      </c>
      <c r="D365">
        <v>0</v>
      </c>
      <c r="E365">
        <v>0</v>
      </c>
      <c r="F365">
        <v>0</v>
      </c>
      <c r="G365">
        <v>0</v>
      </c>
    </row>
    <row r="366" spans="1:7">
      <c r="A366">
        <v>359</v>
      </c>
      <c r="B366">
        <v>1032414447</v>
      </c>
      <c r="C366" t="s">
        <v>1028</v>
      </c>
      <c r="D366">
        <v>0</v>
      </c>
      <c r="E366">
        <v>2</v>
      </c>
      <c r="F366">
        <v>2018</v>
      </c>
      <c r="G366">
        <v>3</v>
      </c>
    </row>
    <row r="367" spans="1:7">
      <c r="A367">
        <v>317</v>
      </c>
      <c r="B367">
        <v>1032497457</v>
      </c>
      <c r="C367" t="s">
        <v>1029</v>
      </c>
      <c r="D367" t="s">
        <v>1030</v>
      </c>
      <c r="E367">
        <v>2</v>
      </c>
      <c r="F367">
        <v>2021</v>
      </c>
      <c r="G367">
        <v>8</v>
      </c>
    </row>
    <row r="368" spans="1:7">
      <c r="A368">
        <v>300</v>
      </c>
      <c r="B368">
        <v>1032497761</v>
      </c>
      <c r="C368" t="s">
        <v>1031</v>
      </c>
      <c r="D368" t="s">
        <v>1032</v>
      </c>
      <c r="E368">
        <v>1</v>
      </c>
      <c r="F368">
        <v>2016</v>
      </c>
      <c r="G368">
        <v>11</v>
      </c>
    </row>
    <row r="369" spans="1:7">
      <c r="A369">
        <v>210</v>
      </c>
      <c r="B369">
        <v>1032498848</v>
      </c>
      <c r="C369" t="s">
        <v>1033</v>
      </c>
      <c r="D369">
        <v>0</v>
      </c>
      <c r="E369">
        <v>0</v>
      </c>
      <c r="F369">
        <v>0</v>
      </c>
      <c r="G369">
        <v>0</v>
      </c>
    </row>
    <row r="370" spans="1:7">
      <c r="A370">
        <v>3</v>
      </c>
      <c r="B370">
        <v>1032796717</v>
      </c>
      <c r="C370" t="s">
        <v>1034</v>
      </c>
      <c r="D370" t="s">
        <v>1035</v>
      </c>
      <c r="E370">
        <v>2</v>
      </c>
      <c r="F370">
        <v>2021</v>
      </c>
      <c r="G370">
        <v>1</v>
      </c>
    </row>
    <row r="371" spans="1:7">
      <c r="A371">
        <v>164</v>
      </c>
      <c r="B371">
        <v>1032938362</v>
      </c>
      <c r="C371" t="s">
        <v>1036</v>
      </c>
      <c r="D371" t="s">
        <v>1037</v>
      </c>
      <c r="E371">
        <v>0</v>
      </c>
      <c r="F371">
        <v>0</v>
      </c>
      <c r="G371">
        <v>0</v>
      </c>
    </row>
    <row r="372" spans="1:7">
      <c r="A372">
        <v>235</v>
      </c>
      <c r="B372">
        <v>1033741191</v>
      </c>
      <c r="C372" t="s">
        <v>1038</v>
      </c>
      <c r="D372" t="s">
        <v>1039</v>
      </c>
      <c r="E372">
        <v>0</v>
      </c>
      <c r="F372">
        <v>0</v>
      </c>
      <c r="G372">
        <v>0</v>
      </c>
    </row>
    <row r="373" spans="1:7">
      <c r="A373">
        <v>242</v>
      </c>
      <c r="B373">
        <v>1033757701</v>
      </c>
      <c r="C373" t="s">
        <v>1040</v>
      </c>
      <c r="D373" t="s">
        <v>1041</v>
      </c>
      <c r="E373">
        <v>2</v>
      </c>
      <c r="F373">
        <v>2017</v>
      </c>
      <c r="G373">
        <v>7</v>
      </c>
    </row>
    <row r="374" spans="1:7">
      <c r="A374">
        <v>363</v>
      </c>
      <c r="B374">
        <v>1033766695</v>
      </c>
      <c r="C374" t="s">
        <v>1042</v>
      </c>
      <c r="D374" t="s">
        <v>1043</v>
      </c>
      <c r="E374">
        <v>2</v>
      </c>
      <c r="F374">
        <v>2013</v>
      </c>
      <c r="G374">
        <v>10</v>
      </c>
    </row>
    <row r="375" spans="1:7">
      <c r="A375">
        <v>197</v>
      </c>
      <c r="B375">
        <v>1033771346</v>
      </c>
      <c r="C375" t="s">
        <v>1044</v>
      </c>
      <c r="D375" t="s">
        <v>1045</v>
      </c>
      <c r="E375">
        <v>0</v>
      </c>
      <c r="F375">
        <v>0</v>
      </c>
      <c r="G375">
        <v>0</v>
      </c>
    </row>
    <row r="376" spans="1:7">
      <c r="A376">
        <v>382</v>
      </c>
      <c r="B376">
        <v>1033779214</v>
      </c>
      <c r="C376" t="s">
        <v>1046</v>
      </c>
      <c r="D376">
        <v>0</v>
      </c>
      <c r="E376">
        <v>0</v>
      </c>
      <c r="F376">
        <v>0</v>
      </c>
      <c r="G376">
        <v>0</v>
      </c>
    </row>
    <row r="377" spans="1:7">
      <c r="A377">
        <v>348</v>
      </c>
      <c r="B377">
        <v>1033789425</v>
      </c>
      <c r="C377" t="s">
        <v>1047</v>
      </c>
      <c r="D377" t="s">
        <v>1048</v>
      </c>
      <c r="E377">
        <v>0</v>
      </c>
      <c r="F377">
        <v>0</v>
      </c>
      <c r="G377">
        <v>0</v>
      </c>
    </row>
    <row r="378" spans="1:7">
      <c r="A378">
        <v>238</v>
      </c>
      <c r="B378">
        <v>1033804218</v>
      </c>
      <c r="C378" t="s">
        <v>1049</v>
      </c>
      <c r="D378" t="s">
        <v>1050</v>
      </c>
      <c r="E378">
        <v>0</v>
      </c>
      <c r="F378">
        <v>0</v>
      </c>
      <c r="G378">
        <v>0</v>
      </c>
    </row>
    <row r="379" spans="1:7">
      <c r="A379">
        <v>273</v>
      </c>
      <c r="B379">
        <v>1033806280</v>
      </c>
      <c r="C379" t="s">
        <v>1051</v>
      </c>
      <c r="D379" t="s">
        <v>1052</v>
      </c>
      <c r="E379">
        <v>2</v>
      </c>
      <c r="F379">
        <v>2017</v>
      </c>
      <c r="G379">
        <v>10</v>
      </c>
    </row>
    <row r="380" spans="1:7">
      <c r="A380">
        <v>64</v>
      </c>
      <c r="B380">
        <v>1034276023</v>
      </c>
      <c r="C380" t="s">
        <v>1053</v>
      </c>
      <c r="D380" t="s">
        <v>1054</v>
      </c>
      <c r="E380">
        <v>0</v>
      </c>
      <c r="F380">
        <v>0</v>
      </c>
      <c r="G380">
        <v>0</v>
      </c>
    </row>
    <row r="381" spans="1:7">
      <c r="A381">
        <v>34</v>
      </c>
      <c r="B381">
        <v>1034396479</v>
      </c>
      <c r="C381" t="s">
        <v>1055</v>
      </c>
      <c r="D381" t="s">
        <v>1056</v>
      </c>
      <c r="E381">
        <v>2</v>
      </c>
      <c r="F381">
        <v>2021</v>
      </c>
      <c r="G381">
        <v>1</v>
      </c>
    </row>
    <row r="382" spans="1:7">
      <c r="A382">
        <v>79</v>
      </c>
      <c r="B382">
        <v>1034656318</v>
      </c>
      <c r="C382" t="s">
        <v>1057</v>
      </c>
      <c r="D382" t="s">
        <v>1058</v>
      </c>
      <c r="E382">
        <v>2</v>
      </c>
      <c r="F382">
        <v>2021</v>
      </c>
      <c r="G382">
        <v>2</v>
      </c>
    </row>
    <row r="383" spans="1:7">
      <c r="A383">
        <v>403</v>
      </c>
      <c r="B383">
        <v>1049634070</v>
      </c>
      <c r="C383" t="s">
        <v>1059</v>
      </c>
      <c r="D383">
        <v>0</v>
      </c>
      <c r="E383">
        <v>0</v>
      </c>
      <c r="F383">
        <v>0</v>
      </c>
      <c r="G383">
        <v>0</v>
      </c>
    </row>
    <row r="384" spans="1:7">
      <c r="A384">
        <v>404</v>
      </c>
      <c r="B384">
        <v>1050200057</v>
      </c>
      <c r="C384" t="s">
        <v>1060</v>
      </c>
      <c r="D384">
        <v>0</v>
      </c>
      <c r="E384">
        <v>0</v>
      </c>
      <c r="F384">
        <v>0</v>
      </c>
      <c r="G384">
        <v>0</v>
      </c>
    </row>
    <row r="385" spans="1:7">
      <c r="A385">
        <v>251</v>
      </c>
      <c r="B385">
        <v>1052790393</v>
      </c>
      <c r="C385" t="s">
        <v>1061</v>
      </c>
      <c r="D385" t="s">
        <v>1062</v>
      </c>
      <c r="E385">
        <v>2</v>
      </c>
      <c r="F385">
        <v>2017</v>
      </c>
      <c r="G385">
        <v>9</v>
      </c>
    </row>
    <row r="386" spans="1:7">
      <c r="A386">
        <v>43</v>
      </c>
      <c r="B386">
        <v>1070807945</v>
      </c>
      <c r="C386" t="s">
        <v>1063</v>
      </c>
      <c r="D386" t="s">
        <v>1064</v>
      </c>
      <c r="E386">
        <v>0</v>
      </c>
      <c r="F386">
        <v>0</v>
      </c>
      <c r="G386">
        <v>0</v>
      </c>
    </row>
    <row r="387" spans="1:7">
      <c r="A387">
        <v>240</v>
      </c>
      <c r="B387">
        <v>1070958197</v>
      </c>
      <c r="C387" t="s">
        <v>1065</v>
      </c>
      <c r="D387" t="s">
        <v>1066</v>
      </c>
      <c r="E387">
        <v>2</v>
      </c>
      <c r="F387">
        <v>2017</v>
      </c>
      <c r="G387">
        <v>9</v>
      </c>
    </row>
    <row r="388" spans="1:7">
      <c r="A388">
        <v>232</v>
      </c>
      <c r="B388">
        <v>1071170351</v>
      </c>
      <c r="C388" t="s">
        <v>1067</v>
      </c>
      <c r="D388" t="s">
        <v>1068</v>
      </c>
      <c r="E388">
        <v>1</v>
      </c>
      <c r="F388">
        <v>2017</v>
      </c>
      <c r="G388">
        <v>9</v>
      </c>
    </row>
    <row r="389" spans="1:7">
      <c r="A389">
        <v>183</v>
      </c>
      <c r="B389">
        <v>1071303932</v>
      </c>
      <c r="C389" t="s">
        <v>1069</v>
      </c>
      <c r="D389" t="s">
        <v>1070</v>
      </c>
      <c r="E389">
        <v>0</v>
      </c>
      <c r="F389">
        <v>0</v>
      </c>
      <c r="G389">
        <v>0</v>
      </c>
    </row>
    <row r="390" spans="1:7">
      <c r="A390">
        <v>244</v>
      </c>
      <c r="B390">
        <v>1072198107</v>
      </c>
      <c r="C390" t="s">
        <v>1071</v>
      </c>
      <c r="D390" t="s">
        <v>1072</v>
      </c>
      <c r="E390">
        <v>0</v>
      </c>
      <c r="F390">
        <v>0</v>
      </c>
      <c r="G390">
        <v>0</v>
      </c>
    </row>
    <row r="391" spans="1:7">
      <c r="A391">
        <v>365</v>
      </c>
      <c r="B391">
        <v>1072649801</v>
      </c>
      <c r="C391" t="s">
        <v>1073</v>
      </c>
      <c r="D391" t="s">
        <v>1074</v>
      </c>
      <c r="E391">
        <v>1</v>
      </c>
      <c r="F391">
        <v>2012</v>
      </c>
      <c r="G391">
        <v>6</v>
      </c>
    </row>
    <row r="392" spans="1:7">
      <c r="A392">
        <v>364</v>
      </c>
      <c r="B392">
        <v>1072665178</v>
      </c>
      <c r="C392" t="s">
        <v>1075</v>
      </c>
      <c r="D392" t="s">
        <v>1076</v>
      </c>
      <c r="E392">
        <v>0</v>
      </c>
      <c r="F392">
        <v>0</v>
      </c>
      <c r="G392">
        <v>0</v>
      </c>
    </row>
    <row r="393" spans="1:7">
      <c r="A393">
        <v>318</v>
      </c>
      <c r="B393">
        <v>1072672780</v>
      </c>
      <c r="C393" t="s">
        <v>1077</v>
      </c>
      <c r="D393" t="s">
        <v>1078</v>
      </c>
      <c r="E393">
        <v>0</v>
      </c>
      <c r="F393">
        <v>0</v>
      </c>
      <c r="G393">
        <v>0</v>
      </c>
    </row>
    <row r="394" spans="1:7">
      <c r="A394">
        <v>390</v>
      </c>
      <c r="B394">
        <v>1072751868</v>
      </c>
      <c r="C394" t="s">
        <v>1079</v>
      </c>
      <c r="D394">
        <v>0</v>
      </c>
      <c r="E394">
        <v>0</v>
      </c>
      <c r="F394">
        <v>0</v>
      </c>
      <c r="G394">
        <v>0</v>
      </c>
    </row>
    <row r="395" spans="1:7">
      <c r="A395">
        <v>335</v>
      </c>
      <c r="B395">
        <v>1073158995</v>
      </c>
      <c r="C395" t="s">
        <v>1080</v>
      </c>
      <c r="D395" t="s">
        <v>1081</v>
      </c>
      <c r="E395">
        <v>2</v>
      </c>
      <c r="F395">
        <v>2016</v>
      </c>
      <c r="G395">
        <v>11</v>
      </c>
    </row>
    <row r="396" spans="1:7">
      <c r="A396">
        <v>422</v>
      </c>
      <c r="B396">
        <v>1073165997</v>
      </c>
      <c r="C396" t="s">
        <v>1082</v>
      </c>
      <c r="D396">
        <v>0</v>
      </c>
      <c r="E396">
        <v>0</v>
      </c>
      <c r="F396">
        <v>0</v>
      </c>
      <c r="G396">
        <v>0</v>
      </c>
    </row>
    <row r="397" spans="1:7">
      <c r="A397">
        <v>397</v>
      </c>
      <c r="B397">
        <v>1073693651</v>
      </c>
      <c r="C397" t="s">
        <v>1083</v>
      </c>
      <c r="D397">
        <v>0</v>
      </c>
      <c r="E397">
        <v>0</v>
      </c>
      <c r="F397">
        <v>0</v>
      </c>
      <c r="G397">
        <v>0</v>
      </c>
    </row>
    <row r="398" spans="1:7">
      <c r="A398">
        <v>80</v>
      </c>
      <c r="B398">
        <v>1073714618</v>
      </c>
      <c r="C398" t="s">
        <v>1084</v>
      </c>
      <c r="D398" t="s">
        <v>1085</v>
      </c>
      <c r="E398">
        <v>1</v>
      </c>
      <c r="F398">
        <v>2021</v>
      </c>
      <c r="G398">
        <v>2</v>
      </c>
    </row>
    <row r="399" spans="1:7">
      <c r="A399">
        <v>189</v>
      </c>
      <c r="B399">
        <v>1073715339</v>
      </c>
      <c r="C399" t="s">
        <v>1086</v>
      </c>
      <c r="D399" t="s">
        <v>1087</v>
      </c>
      <c r="E399">
        <v>0</v>
      </c>
      <c r="F399">
        <v>0</v>
      </c>
      <c r="G399">
        <v>0</v>
      </c>
    </row>
    <row r="400" spans="1:7">
      <c r="A400">
        <v>8</v>
      </c>
      <c r="B400">
        <v>1073718344</v>
      </c>
      <c r="C400" t="s">
        <v>1088</v>
      </c>
      <c r="D400" t="s">
        <v>1089</v>
      </c>
      <c r="E400">
        <v>2</v>
      </c>
      <c r="F400">
        <v>2021</v>
      </c>
      <c r="G400">
        <v>1</v>
      </c>
    </row>
    <row r="401" spans="1:7">
      <c r="A401">
        <v>274</v>
      </c>
      <c r="B401">
        <v>1074132820</v>
      </c>
      <c r="C401" t="s">
        <v>1090</v>
      </c>
      <c r="D401" t="s">
        <v>1091</v>
      </c>
      <c r="E401">
        <v>0</v>
      </c>
      <c r="F401">
        <v>0</v>
      </c>
      <c r="G401">
        <v>0</v>
      </c>
    </row>
    <row r="402" spans="1:7">
      <c r="A402">
        <v>264</v>
      </c>
      <c r="B402">
        <v>1075208061</v>
      </c>
      <c r="C402" t="s">
        <v>1092</v>
      </c>
      <c r="D402">
        <v>0</v>
      </c>
      <c r="E402">
        <v>1</v>
      </c>
      <c r="F402">
        <v>2021</v>
      </c>
      <c r="G402">
        <v>2</v>
      </c>
    </row>
    <row r="403" spans="1:7">
      <c r="A403">
        <v>412</v>
      </c>
      <c r="B403">
        <v>1075267679</v>
      </c>
      <c r="C403" t="s">
        <v>1093</v>
      </c>
      <c r="D403">
        <v>0</v>
      </c>
      <c r="E403">
        <v>0</v>
      </c>
      <c r="F403">
        <v>0</v>
      </c>
      <c r="G403">
        <v>0</v>
      </c>
    </row>
    <row r="404" spans="1:7">
      <c r="A404">
        <v>406</v>
      </c>
      <c r="B404">
        <v>1075275307</v>
      </c>
      <c r="C404" t="s">
        <v>1094</v>
      </c>
      <c r="D404">
        <v>0</v>
      </c>
      <c r="E404">
        <v>0</v>
      </c>
      <c r="F404">
        <v>0</v>
      </c>
      <c r="G404">
        <v>0</v>
      </c>
    </row>
    <row r="405" spans="1:7">
      <c r="A405">
        <v>418</v>
      </c>
      <c r="B405">
        <v>1075313813</v>
      </c>
      <c r="C405" t="s">
        <v>1095</v>
      </c>
      <c r="D405">
        <v>0</v>
      </c>
      <c r="E405">
        <v>0</v>
      </c>
      <c r="F405">
        <v>0</v>
      </c>
      <c r="G405">
        <v>0</v>
      </c>
    </row>
    <row r="406" spans="1:7">
      <c r="A406">
        <v>396</v>
      </c>
      <c r="B406">
        <v>1075544866</v>
      </c>
      <c r="C406" t="s">
        <v>1096</v>
      </c>
      <c r="D406">
        <v>0</v>
      </c>
      <c r="E406">
        <v>0</v>
      </c>
      <c r="F406">
        <v>0</v>
      </c>
      <c r="G406">
        <v>0</v>
      </c>
    </row>
    <row r="407" spans="1:7">
      <c r="A407">
        <v>97</v>
      </c>
      <c r="B407">
        <v>1075679253</v>
      </c>
      <c r="C407" t="s">
        <v>1097</v>
      </c>
      <c r="D407">
        <v>0</v>
      </c>
      <c r="E407">
        <v>0</v>
      </c>
      <c r="F407">
        <v>0</v>
      </c>
      <c r="G407">
        <v>0</v>
      </c>
    </row>
    <row r="408" spans="1:7">
      <c r="A408">
        <v>331</v>
      </c>
      <c r="B408">
        <v>1076656265</v>
      </c>
      <c r="C408" t="s">
        <v>1098</v>
      </c>
      <c r="D408" t="s">
        <v>1099</v>
      </c>
      <c r="E408">
        <v>1</v>
      </c>
      <c r="F408">
        <v>2016</v>
      </c>
      <c r="G408">
        <v>9</v>
      </c>
    </row>
    <row r="409" spans="1:7">
      <c r="A409">
        <v>200</v>
      </c>
      <c r="B409">
        <v>1076669205</v>
      </c>
      <c r="C409" t="s">
        <v>1100</v>
      </c>
      <c r="D409" t="s">
        <v>1101</v>
      </c>
      <c r="E409">
        <v>2</v>
      </c>
      <c r="F409">
        <v>2018</v>
      </c>
      <c r="G409">
        <v>7</v>
      </c>
    </row>
    <row r="410" spans="1:7">
      <c r="A410">
        <v>121</v>
      </c>
      <c r="B410">
        <v>1077034366</v>
      </c>
      <c r="C410" t="s">
        <v>1102</v>
      </c>
      <c r="D410" t="s">
        <v>1103</v>
      </c>
      <c r="E410">
        <v>1</v>
      </c>
      <c r="F410">
        <v>2020</v>
      </c>
      <c r="G410">
        <v>4</v>
      </c>
    </row>
    <row r="411" spans="1:7">
      <c r="A411">
        <v>319</v>
      </c>
      <c r="B411">
        <v>1077090278</v>
      </c>
      <c r="C411" t="s">
        <v>1104</v>
      </c>
      <c r="D411" t="s">
        <v>1105</v>
      </c>
      <c r="E411">
        <v>0</v>
      </c>
      <c r="F411">
        <v>0</v>
      </c>
      <c r="G411">
        <v>0</v>
      </c>
    </row>
    <row r="412" spans="1:7">
      <c r="A412">
        <v>248</v>
      </c>
      <c r="B412">
        <v>1081423451</v>
      </c>
      <c r="C412" t="s">
        <v>1106</v>
      </c>
      <c r="D412" t="s">
        <v>1107</v>
      </c>
      <c r="E412">
        <v>2</v>
      </c>
      <c r="F412">
        <v>2017</v>
      </c>
      <c r="G412">
        <v>8</v>
      </c>
    </row>
    <row r="413" spans="1:7">
      <c r="A413">
        <v>253</v>
      </c>
      <c r="B413">
        <v>1096235298</v>
      </c>
      <c r="C413" t="s">
        <v>1108</v>
      </c>
      <c r="D413" t="s">
        <v>1109</v>
      </c>
      <c r="E413">
        <v>0</v>
      </c>
      <c r="F413">
        <v>0</v>
      </c>
      <c r="G413">
        <v>0</v>
      </c>
    </row>
    <row r="414" spans="1:7">
      <c r="A414">
        <v>210</v>
      </c>
      <c r="B414">
        <v>1106788582</v>
      </c>
      <c r="C414" t="s">
        <v>1110</v>
      </c>
      <c r="D414" t="s">
        <v>1111</v>
      </c>
      <c r="E414">
        <v>2</v>
      </c>
      <c r="F414">
        <v>2019</v>
      </c>
      <c r="G414">
        <v>6</v>
      </c>
    </row>
    <row r="415" spans="1:7">
      <c r="A415">
        <v>13</v>
      </c>
      <c r="B415">
        <v>1106948075</v>
      </c>
      <c r="C415" t="s">
        <v>1112</v>
      </c>
      <c r="D415" t="s">
        <v>1113</v>
      </c>
      <c r="E415">
        <v>2</v>
      </c>
      <c r="F415">
        <v>2021</v>
      </c>
      <c r="G415">
        <v>1</v>
      </c>
    </row>
    <row r="416" spans="1:7">
      <c r="A416">
        <v>199</v>
      </c>
      <c r="B416">
        <v>1108933257</v>
      </c>
      <c r="C416" t="s">
        <v>1114</v>
      </c>
      <c r="D416" t="s">
        <v>1115</v>
      </c>
      <c r="E416">
        <v>1</v>
      </c>
      <c r="F416">
        <v>2018</v>
      </c>
      <c r="G416">
        <v>7</v>
      </c>
    </row>
    <row r="417" spans="1:7">
      <c r="A417">
        <v>296</v>
      </c>
      <c r="B417">
        <v>1110518510</v>
      </c>
      <c r="C417" t="s">
        <v>1116</v>
      </c>
      <c r="D417" t="s">
        <v>1117</v>
      </c>
      <c r="E417">
        <v>0</v>
      </c>
      <c r="F417">
        <v>0</v>
      </c>
      <c r="G417">
        <v>0</v>
      </c>
    </row>
    <row r="418" spans="1:7">
      <c r="A418">
        <v>90</v>
      </c>
      <c r="B418">
        <v>1116809334</v>
      </c>
      <c r="C418" t="s">
        <v>1118</v>
      </c>
      <c r="D418" t="s">
        <v>1119</v>
      </c>
      <c r="E418">
        <v>0</v>
      </c>
      <c r="F418">
        <v>0</v>
      </c>
      <c r="G418">
        <v>0</v>
      </c>
    </row>
    <row r="419" spans="1:7">
      <c r="A419">
        <v>230</v>
      </c>
      <c r="B419">
        <v>1119948617</v>
      </c>
      <c r="C419" t="s">
        <v>1120</v>
      </c>
      <c r="D419" t="s">
        <v>1121</v>
      </c>
      <c r="E419">
        <v>1</v>
      </c>
      <c r="F419">
        <v>2017</v>
      </c>
      <c r="G419">
        <v>9</v>
      </c>
    </row>
    <row r="420" spans="1:7">
      <c r="A420">
        <v>250</v>
      </c>
      <c r="B420">
        <v>1120384650</v>
      </c>
      <c r="C420" t="s">
        <v>1122</v>
      </c>
      <c r="D420" t="s">
        <v>1123</v>
      </c>
      <c r="E420">
        <v>0</v>
      </c>
      <c r="F420">
        <v>0</v>
      </c>
      <c r="G420">
        <v>0</v>
      </c>
    </row>
    <row r="421" spans="1:7">
      <c r="A421">
        <v>280</v>
      </c>
      <c r="B421">
        <v>1121965008</v>
      </c>
      <c r="C421" t="s">
        <v>1124</v>
      </c>
      <c r="D421" t="s">
        <v>1125</v>
      </c>
      <c r="E421">
        <v>0</v>
      </c>
      <c r="F421">
        <v>0</v>
      </c>
      <c r="G421">
        <v>0</v>
      </c>
    </row>
    <row r="422" spans="1:7">
      <c r="A422">
        <v>2</v>
      </c>
      <c r="B422">
        <v>1125277884</v>
      </c>
      <c r="C422" t="s">
        <v>1126</v>
      </c>
      <c r="D422" t="s">
        <v>1127</v>
      </c>
      <c r="E422">
        <v>0</v>
      </c>
      <c r="F422">
        <v>0</v>
      </c>
      <c r="G422">
        <v>0</v>
      </c>
    </row>
    <row r="423" spans="1:7">
      <c r="A423">
        <v>214</v>
      </c>
      <c r="B423">
        <v>1192764002</v>
      </c>
      <c r="C423" t="s">
        <v>1128</v>
      </c>
      <c r="D423" t="s">
        <v>1129</v>
      </c>
      <c r="E423">
        <v>2</v>
      </c>
      <c r="F423">
        <v>2018</v>
      </c>
      <c r="G423">
        <v>8</v>
      </c>
    </row>
    <row r="424" spans="1:7">
      <c r="A424">
        <v>170</v>
      </c>
      <c r="B424">
        <v>1193075655</v>
      </c>
      <c r="C424" t="s">
        <v>1130</v>
      </c>
      <c r="D424" t="s">
        <v>1131</v>
      </c>
      <c r="E424">
        <v>2</v>
      </c>
      <c r="F424">
        <v>2019</v>
      </c>
      <c r="G424">
        <v>6</v>
      </c>
    </row>
    <row r="425" spans="1:7">
      <c r="A425">
        <v>341</v>
      </c>
      <c r="B425">
        <v>1193075739</v>
      </c>
      <c r="C425" t="s">
        <v>1132</v>
      </c>
      <c r="D425" t="s">
        <v>1133</v>
      </c>
      <c r="E425">
        <v>2</v>
      </c>
      <c r="F425">
        <v>2019</v>
      </c>
      <c r="G425">
        <v>6</v>
      </c>
    </row>
    <row r="426" spans="1:7">
      <c r="A426">
        <v>111</v>
      </c>
      <c r="B426">
        <v>1193087994</v>
      </c>
      <c r="C426" t="s">
        <v>1134</v>
      </c>
      <c r="D426" t="s">
        <v>1135</v>
      </c>
      <c r="E426">
        <v>2</v>
      </c>
      <c r="F426">
        <v>2020</v>
      </c>
      <c r="G426">
        <v>3</v>
      </c>
    </row>
    <row r="427" spans="1:7">
      <c r="A427">
        <v>294</v>
      </c>
      <c r="B427">
        <v>1193227388</v>
      </c>
      <c r="C427" t="s">
        <v>1136</v>
      </c>
      <c r="D427" t="s">
        <v>1137</v>
      </c>
      <c r="E427">
        <v>2</v>
      </c>
      <c r="F427">
        <v>2017</v>
      </c>
      <c r="G427">
        <v>10</v>
      </c>
    </row>
    <row r="428" spans="1:7">
      <c r="A428">
        <v>75</v>
      </c>
      <c r="B428">
        <v>1193233473</v>
      </c>
      <c r="C428" t="s">
        <v>1138</v>
      </c>
      <c r="D428" t="s">
        <v>1139</v>
      </c>
      <c r="E428">
        <v>0</v>
      </c>
      <c r="F428">
        <v>0</v>
      </c>
      <c r="G428">
        <v>0</v>
      </c>
    </row>
    <row r="429" spans="1:7">
      <c r="A429">
        <v>271</v>
      </c>
      <c r="B429">
        <v>1233500511</v>
      </c>
      <c r="C429" t="s">
        <v>1140</v>
      </c>
      <c r="D429" t="s">
        <v>1141</v>
      </c>
      <c r="E429">
        <v>0</v>
      </c>
      <c r="F429">
        <v>0</v>
      </c>
      <c r="G429">
        <v>0</v>
      </c>
    </row>
    <row r="430" spans="1:7">
      <c r="A430">
        <v>314</v>
      </c>
      <c r="B430">
        <v>1233511370</v>
      </c>
      <c r="C430" t="s">
        <v>1142</v>
      </c>
      <c r="D430" t="s">
        <v>1143</v>
      </c>
      <c r="E430">
        <v>1</v>
      </c>
      <c r="F430">
        <v>2019</v>
      </c>
      <c r="G430">
        <v>5</v>
      </c>
    </row>
    <row r="431" spans="1:7">
      <c r="A431">
        <v>155</v>
      </c>
      <c r="B431">
        <v>1233694802</v>
      </c>
      <c r="C431" t="s">
        <v>1144</v>
      </c>
      <c r="D431" t="s">
        <v>1145</v>
      </c>
      <c r="E431">
        <v>0</v>
      </c>
      <c r="F431">
        <v>0</v>
      </c>
      <c r="G431">
        <v>0</v>
      </c>
    </row>
    <row r="432" spans="1:7">
      <c r="A432">
        <v>63</v>
      </c>
      <c r="B432">
        <v>1233889094</v>
      </c>
      <c r="C432" t="s">
        <v>1146</v>
      </c>
      <c r="D432" t="s">
        <v>1147</v>
      </c>
      <c r="E432">
        <v>1</v>
      </c>
      <c r="F432">
        <v>2021</v>
      </c>
      <c r="G432">
        <v>2</v>
      </c>
    </row>
    <row r="433" spans="1:7">
      <c r="A433">
        <v>113</v>
      </c>
      <c r="B433">
        <v>1233891380</v>
      </c>
      <c r="C433" t="s">
        <v>1148</v>
      </c>
      <c r="D433">
        <v>0</v>
      </c>
      <c r="E433">
        <v>0</v>
      </c>
      <c r="F433">
        <v>0</v>
      </c>
      <c r="G433">
        <v>0</v>
      </c>
    </row>
    <row r="434" spans="1:7">
      <c r="A434">
        <v>270</v>
      </c>
      <c r="B434">
        <v>1233894988</v>
      </c>
      <c r="C434" t="s">
        <v>1149</v>
      </c>
      <c r="D434" t="s">
        <v>1150</v>
      </c>
      <c r="E434">
        <v>0</v>
      </c>
      <c r="F434">
        <v>0</v>
      </c>
      <c r="G434">
        <v>0</v>
      </c>
    </row>
    <row r="435" spans="1:7">
      <c r="A435">
        <v>267</v>
      </c>
      <c r="B435">
        <v>1233897731</v>
      </c>
      <c r="C435" t="s">
        <v>1151</v>
      </c>
      <c r="D435" t="s">
        <v>1152</v>
      </c>
      <c r="E435">
        <v>2</v>
      </c>
      <c r="F435">
        <v>2017</v>
      </c>
      <c r="G435">
        <v>10</v>
      </c>
    </row>
    <row r="436" spans="1:7">
      <c r="A436">
        <v>258</v>
      </c>
      <c r="B436">
        <v>1233902705</v>
      </c>
      <c r="C436" t="s">
        <v>1153</v>
      </c>
      <c r="D436" t="s">
        <v>1154</v>
      </c>
      <c r="E436">
        <v>0</v>
      </c>
      <c r="F436">
        <v>0</v>
      </c>
      <c r="G436">
        <v>0</v>
      </c>
    </row>
    <row r="437" spans="1:7">
      <c r="A437">
        <v>152</v>
      </c>
      <c r="B437">
        <v>1233906987</v>
      </c>
      <c r="C437" t="s">
        <v>1155</v>
      </c>
      <c r="D437" t="s">
        <v>1156</v>
      </c>
      <c r="E437">
        <v>1</v>
      </c>
      <c r="F437">
        <v>2019</v>
      </c>
      <c r="G437">
        <v>5</v>
      </c>
    </row>
    <row r="438" spans="1:7">
      <c r="A438">
        <v>360</v>
      </c>
      <c r="B438">
        <v>1233908524</v>
      </c>
      <c r="C438" t="s">
        <v>1157</v>
      </c>
      <c r="D438">
        <v>0</v>
      </c>
      <c r="E438">
        <v>1</v>
      </c>
      <c r="F438">
        <v>2019</v>
      </c>
      <c r="G438">
        <v>3</v>
      </c>
    </row>
    <row r="439" spans="1:7">
      <c r="A439">
        <v>320</v>
      </c>
      <c r="B439">
        <v>98092074102</v>
      </c>
      <c r="C439" t="s">
        <v>1158</v>
      </c>
      <c r="D439" t="s">
        <v>1159</v>
      </c>
      <c r="E439">
        <v>0</v>
      </c>
      <c r="F439">
        <v>0</v>
      </c>
      <c r="G439">
        <v>0</v>
      </c>
    </row>
    <row r="440" spans="1:7">
      <c r="A440">
        <v>288</v>
      </c>
      <c r="B440">
        <v>99020203052</v>
      </c>
      <c r="C440" t="s">
        <v>1160</v>
      </c>
      <c r="D440" t="s">
        <v>1161</v>
      </c>
      <c r="E440">
        <v>2</v>
      </c>
      <c r="F440">
        <v>2017</v>
      </c>
      <c r="G440">
        <v>8</v>
      </c>
    </row>
    <row r="447" spans="1:7">
      <c r="F447">
        <f>MAX(F1:F440)</f>
        <v>2021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7"/>
  <sheetViews>
    <sheetView workbookViewId="0">
      <selection activeCell="E1" sqref="E1:I96"/>
    </sheetView>
  </sheetViews>
  <sheetFormatPr defaultColWidth="4.375" defaultRowHeight="13.5" customHeight="1"/>
  <sheetData>
    <row r="1" spans="1:9" ht="13.5" customHeight="1">
      <c r="A1" t="s">
        <v>1162</v>
      </c>
      <c r="B1">
        <v>5</v>
      </c>
      <c r="C1">
        <v>4</v>
      </c>
      <c r="E1">
        <f>COUNTIF(B1:C1,"5")</f>
        <v>1</v>
      </c>
      <c r="F1">
        <f>COUNTIF(B1:C1,"4")</f>
        <v>1</v>
      </c>
      <c r="G1">
        <f>COUNTIF(B1:C1,"3")</f>
        <v>0</v>
      </c>
      <c r="H1">
        <f>COUNTIF(B1:C1,"2")</f>
        <v>0</v>
      </c>
      <c r="I1">
        <f>COUNTIF(B1:C1,"1")</f>
        <v>0</v>
      </c>
    </row>
    <row r="2" spans="1:9" ht="13.5" customHeight="1">
      <c r="A2" t="s">
        <v>1163</v>
      </c>
      <c r="B2">
        <v>5</v>
      </c>
      <c r="C2">
        <v>5</v>
      </c>
      <c r="E2">
        <f t="shared" ref="E2:E65" si="0">COUNTIF(B2:C2,"5")</f>
        <v>2</v>
      </c>
      <c r="F2">
        <f t="shared" ref="F2:F65" si="1">COUNTIF(B2:C2,"4")</f>
        <v>0</v>
      </c>
      <c r="G2">
        <f t="shared" ref="G2:G65" si="2">COUNTIF(B2:C2,"3")</f>
        <v>0</v>
      </c>
      <c r="H2">
        <f t="shared" ref="H2:H65" si="3">COUNTIF(B2:C2,"2")</f>
        <v>0</v>
      </c>
      <c r="I2">
        <f t="shared" ref="I2:I65" si="4">COUNTIF(B2:C2,"1")</f>
        <v>0</v>
      </c>
    </row>
    <row r="3" spans="1:9" ht="13.5" customHeight="1">
      <c r="A3" t="s">
        <v>1164</v>
      </c>
      <c r="B3">
        <v>5</v>
      </c>
      <c r="C3">
        <v>4</v>
      </c>
      <c r="E3">
        <f t="shared" si="0"/>
        <v>1</v>
      </c>
      <c r="F3">
        <f t="shared" si="1"/>
        <v>1</v>
      </c>
      <c r="G3">
        <f t="shared" si="2"/>
        <v>0</v>
      </c>
      <c r="H3">
        <f t="shared" si="3"/>
        <v>0</v>
      </c>
      <c r="I3">
        <f t="shared" si="4"/>
        <v>0</v>
      </c>
    </row>
    <row r="4" spans="1:9" ht="13.5" customHeight="1">
      <c r="A4" t="s">
        <v>1165</v>
      </c>
      <c r="B4">
        <v>5</v>
      </c>
      <c r="C4">
        <v>5</v>
      </c>
      <c r="E4">
        <f t="shared" si="0"/>
        <v>2</v>
      </c>
      <c r="F4">
        <f t="shared" si="1"/>
        <v>0</v>
      </c>
      <c r="G4">
        <f t="shared" si="2"/>
        <v>0</v>
      </c>
      <c r="H4">
        <f t="shared" si="3"/>
        <v>0</v>
      </c>
      <c r="I4">
        <f t="shared" si="4"/>
        <v>0</v>
      </c>
    </row>
    <row r="5" spans="1:9" ht="13.5" customHeight="1">
      <c r="A5" t="s">
        <v>1166</v>
      </c>
      <c r="B5">
        <v>5</v>
      </c>
      <c r="C5">
        <v>4</v>
      </c>
      <c r="E5">
        <f t="shared" si="0"/>
        <v>1</v>
      </c>
      <c r="F5">
        <f t="shared" si="1"/>
        <v>1</v>
      </c>
      <c r="G5">
        <f t="shared" si="2"/>
        <v>0</v>
      </c>
      <c r="H5">
        <f t="shared" si="3"/>
        <v>0</v>
      </c>
      <c r="I5">
        <f t="shared" si="4"/>
        <v>0</v>
      </c>
    </row>
    <row r="6" spans="1:9" ht="13.5" customHeight="1">
      <c r="A6" t="s">
        <v>1167</v>
      </c>
      <c r="B6">
        <v>5</v>
      </c>
      <c r="C6">
        <v>4</v>
      </c>
      <c r="E6">
        <f t="shared" si="0"/>
        <v>1</v>
      </c>
      <c r="F6">
        <f t="shared" si="1"/>
        <v>1</v>
      </c>
      <c r="G6">
        <f t="shared" si="2"/>
        <v>0</v>
      </c>
      <c r="H6">
        <f t="shared" si="3"/>
        <v>0</v>
      </c>
      <c r="I6">
        <f t="shared" si="4"/>
        <v>0</v>
      </c>
    </row>
    <row r="7" spans="1:9" ht="13.5" customHeight="1">
      <c r="A7" t="s">
        <v>1168</v>
      </c>
      <c r="B7">
        <v>5</v>
      </c>
      <c r="C7">
        <v>4</v>
      </c>
      <c r="E7">
        <f t="shared" si="0"/>
        <v>1</v>
      </c>
      <c r="F7">
        <f t="shared" si="1"/>
        <v>1</v>
      </c>
      <c r="G7">
        <f t="shared" si="2"/>
        <v>0</v>
      </c>
      <c r="H7">
        <f t="shared" si="3"/>
        <v>0</v>
      </c>
      <c r="I7">
        <f t="shared" si="4"/>
        <v>0</v>
      </c>
    </row>
    <row r="8" spans="1:9" ht="13.5" customHeight="1">
      <c r="A8" t="s">
        <v>1169</v>
      </c>
      <c r="B8">
        <v>5</v>
      </c>
      <c r="C8">
        <v>5</v>
      </c>
      <c r="E8">
        <f t="shared" si="0"/>
        <v>2</v>
      </c>
      <c r="F8">
        <f t="shared" si="1"/>
        <v>0</v>
      </c>
      <c r="G8">
        <f t="shared" si="2"/>
        <v>0</v>
      </c>
      <c r="H8">
        <f t="shared" si="3"/>
        <v>0</v>
      </c>
      <c r="I8">
        <f t="shared" si="4"/>
        <v>0</v>
      </c>
    </row>
    <row r="9" spans="1:9" ht="13.5" customHeight="1">
      <c r="A9" t="s">
        <v>1170</v>
      </c>
      <c r="B9">
        <v>5</v>
      </c>
      <c r="C9">
        <v>5</v>
      </c>
      <c r="E9">
        <f t="shared" si="0"/>
        <v>2</v>
      </c>
      <c r="F9">
        <f t="shared" si="1"/>
        <v>0</v>
      </c>
      <c r="G9">
        <f t="shared" si="2"/>
        <v>0</v>
      </c>
      <c r="H9">
        <f t="shared" si="3"/>
        <v>0</v>
      </c>
      <c r="I9">
        <f t="shared" si="4"/>
        <v>0</v>
      </c>
    </row>
    <row r="10" spans="1:9" ht="13.5" customHeight="1">
      <c r="A10" t="s">
        <v>1171</v>
      </c>
      <c r="B10">
        <v>5</v>
      </c>
      <c r="C10">
        <v>5</v>
      </c>
      <c r="E10">
        <f t="shared" si="0"/>
        <v>2</v>
      </c>
      <c r="F10">
        <f t="shared" si="1"/>
        <v>0</v>
      </c>
      <c r="G10">
        <f t="shared" si="2"/>
        <v>0</v>
      </c>
      <c r="H10">
        <f t="shared" si="3"/>
        <v>0</v>
      </c>
      <c r="I10">
        <f t="shared" si="4"/>
        <v>0</v>
      </c>
    </row>
    <row r="11" spans="1:9" ht="13.5" customHeight="1">
      <c r="A11" t="s">
        <v>1172</v>
      </c>
      <c r="B11">
        <v>5</v>
      </c>
      <c r="C11">
        <v>5</v>
      </c>
      <c r="E11">
        <f t="shared" si="0"/>
        <v>2</v>
      </c>
      <c r="F11">
        <f t="shared" si="1"/>
        <v>0</v>
      </c>
      <c r="G11">
        <f t="shared" si="2"/>
        <v>0</v>
      </c>
      <c r="H11">
        <f t="shared" si="3"/>
        <v>0</v>
      </c>
      <c r="I11">
        <f t="shared" si="4"/>
        <v>0</v>
      </c>
    </row>
    <row r="12" spans="1:9" ht="13.5" customHeight="1">
      <c r="A12" t="s">
        <v>1173</v>
      </c>
      <c r="B12">
        <v>5</v>
      </c>
      <c r="C12">
        <v>4</v>
      </c>
      <c r="E12">
        <f t="shared" si="0"/>
        <v>1</v>
      </c>
      <c r="F12">
        <f t="shared" si="1"/>
        <v>1</v>
      </c>
      <c r="G12">
        <f t="shared" si="2"/>
        <v>0</v>
      </c>
      <c r="H12">
        <f t="shared" si="3"/>
        <v>0</v>
      </c>
      <c r="I12">
        <f t="shared" si="4"/>
        <v>0</v>
      </c>
    </row>
    <row r="13" spans="1:9" ht="13.5" customHeight="1">
      <c r="A13" t="s">
        <v>1174</v>
      </c>
      <c r="B13">
        <v>5</v>
      </c>
      <c r="C13">
        <v>5</v>
      </c>
      <c r="E13">
        <f t="shared" si="0"/>
        <v>2</v>
      </c>
      <c r="F13">
        <f t="shared" si="1"/>
        <v>0</v>
      </c>
      <c r="G13">
        <f t="shared" si="2"/>
        <v>0</v>
      </c>
      <c r="H13">
        <f t="shared" si="3"/>
        <v>0</v>
      </c>
      <c r="I13">
        <f t="shared" si="4"/>
        <v>0</v>
      </c>
    </row>
    <row r="14" spans="1:9" ht="13.5" customHeight="1">
      <c r="A14" t="s">
        <v>1175</v>
      </c>
      <c r="B14">
        <v>5</v>
      </c>
      <c r="C14">
        <v>3</v>
      </c>
      <c r="E14">
        <f t="shared" si="0"/>
        <v>1</v>
      </c>
      <c r="F14">
        <f t="shared" si="1"/>
        <v>0</v>
      </c>
      <c r="G14">
        <f t="shared" si="2"/>
        <v>1</v>
      </c>
      <c r="H14">
        <f t="shared" si="3"/>
        <v>0</v>
      </c>
      <c r="I14">
        <f t="shared" si="4"/>
        <v>0</v>
      </c>
    </row>
    <row r="15" spans="1:9" ht="13.5" customHeight="1">
      <c r="A15" t="s">
        <v>1176</v>
      </c>
      <c r="B15">
        <v>5</v>
      </c>
      <c r="C15">
        <v>5</v>
      </c>
      <c r="E15">
        <f t="shared" si="0"/>
        <v>2</v>
      </c>
      <c r="F15">
        <f t="shared" si="1"/>
        <v>0</v>
      </c>
      <c r="G15">
        <f t="shared" si="2"/>
        <v>0</v>
      </c>
      <c r="H15">
        <f t="shared" si="3"/>
        <v>0</v>
      </c>
      <c r="I15">
        <f t="shared" si="4"/>
        <v>0</v>
      </c>
    </row>
    <row r="16" spans="1:9" ht="13.5" customHeight="1">
      <c r="A16" t="s">
        <v>1177</v>
      </c>
      <c r="B16">
        <v>5</v>
      </c>
      <c r="C16">
        <v>5</v>
      </c>
      <c r="E16">
        <f t="shared" si="0"/>
        <v>2</v>
      </c>
      <c r="F16">
        <f t="shared" si="1"/>
        <v>0</v>
      </c>
      <c r="G16">
        <f t="shared" si="2"/>
        <v>0</v>
      </c>
      <c r="H16">
        <f t="shared" si="3"/>
        <v>0</v>
      </c>
      <c r="I16">
        <f t="shared" si="4"/>
        <v>0</v>
      </c>
    </row>
    <row r="17" spans="1:9" ht="13.5" customHeight="1">
      <c r="A17" t="s">
        <v>1178</v>
      </c>
      <c r="B17">
        <v>5</v>
      </c>
      <c r="C17">
        <v>5</v>
      </c>
      <c r="E17">
        <f t="shared" si="0"/>
        <v>2</v>
      </c>
      <c r="F17">
        <f t="shared" si="1"/>
        <v>0</v>
      </c>
      <c r="G17">
        <f t="shared" si="2"/>
        <v>0</v>
      </c>
      <c r="H17">
        <f t="shared" si="3"/>
        <v>0</v>
      </c>
      <c r="I17">
        <f t="shared" si="4"/>
        <v>0</v>
      </c>
    </row>
    <row r="18" spans="1:9" ht="13.5" customHeight="1">
      <c r="A18" t="s">
        <v>1179</v>
      </c>
      <c r="B18">
        <v>5</v>
      </c>
      <c r="C18">
        <v>5</v>
      </c>
      <c r="E18">
        <f t="shared" si="0"/>
        <v>2</v>
      </c>
      <c r="F18">
        <f t="shared" si="1"/>
        <v>0</v>
      </c>
      <c r="G18">
        <f t="shared" si="2"/>
        <v>0</v>
      </c>
      <c r="H18">
        <f t="shared" si="3"/>
        <v>0</v>
      </c>
      <c r="I18">
        <f t="shared" si="4"/>
        <v>0</v>
      </c>
    </row>
    <row r="19" spans="1:9" ht="13.5" customHeight="1">
      <c r="A19" t="s">
        <v>1180</v>
      </c>
      <c r="B19">
        <v>5</v>
      </c>
      <c r="C19">
        <v>5</v>
      </c>
      <c r="E19">
        <f t="shared" si="0"/>
        <v>2</v>
      </c>
      <c r="F19">
        <f t="shared" si="1"/>
        <v>0</v>
      </c>
      <c r="G19">
        <f t="shared" si="2"/>
        <v>0</v>
      </c>
      <c r="H19">
        <f t="shared" si="3"/>
        <v>0</v>
      </c>
      <c r="I19">
        <f t="shared" si="4"/>
        <v>0</v>
      </c>
    </row>
    <row r="20" spans="1:9" ht="13.5" customHeight="1">
      <c r="A20" t="s">
        <v>1181</v>
      </c>
      <c r="B20">
        <v>5</v>
      </c>
      <c r="C20">
        <v>5</v>
      </c>
      <c r="E20">
        <f t="shared" si="0"/>
        <v>2</v>
      </c>
      <c r="F20">
        <f t="shared" si="1"/>
        <v>0</v>
      </c>
      <c r="G20">
        <f t="shared" si="2"/>
        <v>0</v>
      </c>
      <c r="H20">
        <f t="shared" si="3"/>
        <v>0</v>
      </c>
      <c r="I20">
        <f t="shared" si="4"/>
        <v>0</v>
      </c>
    </row>
    <row r="21" spans="1:9" ht="13.5" customHeight="1">
      <c r="A21" t="s">
        <v>1182</v>
      </c>
      <c r="B21">
        <v>5</v>
      </c>
      <c r="C21">
        <v>5</v>
      </c>
      <c r="E21">
        <f t="shared" si="0"/>
        <v>2</v>
      </c>
      <c r="F21">
        <f t="shared" si="1"/>
        <v>0</v>
      </c>
      <c r="G21">
        <f t="shared" si="2"/>
        <v>0</v>
      </c>
      <c r="H21">
        <f t="shared" si="3"/>
        <v>0</v>
      </c>
      <c r="I21">
        <f t="shared" si="4"/>
        <v>0</v>
      </c>
    </row>
    <row r="22" spans="1:9" ht="13.5" customHeight="1">
      <c r="A22" t="s">
        <v>1183</v>
      </c>
      <c r="B22">
        <v>5</v>
      </c>
      <c r="C22">
        <v>5</v>
      </c>
      <c r="E22">
        <f t="shared" si="0"/>
        <v>2</v>
      </c>
      <c r="F22">
        <f t="shared" si="1"/>
        <v>0</v>
      </c>
      <c r="G22">
        <f t="shared" si="2"/>
        <v>0</v>
      </c>
      <c r="H22">
        <f t="shared" si="3"/>
        <v>0</v>
      </c>
      <c r="I22">
        <f t="shared" si="4"/>
        <v>0</v>
      </c>
    </row>
    <row r="23" spans="1:9" ht="13.5" customHeight="1">
      <c r="A23" t="s">
        <v>1184</v>
      </c>
      <c r="B23">
        <v>5</v>
      </c>
      <c r="C23">
        <v>5</v>
      </c>
      <c r="E23">
        <f t="shared" si="0"/>
        <v>2</v>
      </c>
      <c r="F23">
        <f t="shared" si="1"/>
        <v>0</v>
      </c>
      <c r="G23">
        <f t="shared" si="2"/>
        <v>0</v>
      </c>
      <c r="H23">
        <f t="shared" si="3"/>
        <v>0</v>
      </c>
      <c r="I23">
        <f t="shared" si="4"/>
        <v>0</v>
      </c>
    </row>
    <row r="24" spans="1:9" ht="13.5" customHeight="1">
      <c r="A24" t="s">
        <v>1185</v>
      </c>
      <c r="B24">
        <v>5</v>
      </c>
      <c r="C24">
        <v>4</v>
      </c>
      <c r="E24">
        <f t="shared" si="0"/>
        <v>1</v>
      </c>
      <c r="F24">
        <f t="shared" si="1"/>
        <v>1</v>
      </c>
      <c r="G24">
        <f t="shared" si="2"/>
        <v>0</v>
      </c>
      <c r="H24">
        <f t="shared" si="3"/>
        <v>0</v>
      </c>
      <c r="I24">
        <f t="shared" si="4"/>
        <v>0</v>
      </c>
    </row>
    <row r="25" spans="1:9" ht="13.5" customHeight="1">
      <c r="A25" t="s">
        <v>1186</v>
      </c>
      <c r="B25">
        <v>5</v>
      </c>
      <c r="C25">
        <v>5</v>
      </c>
      <c r="E25">
        <f t="shared" si="0"/>
        <v>2</v>
      </c>
      <c r="F25">
        <f t="shared" si="1"/>
        <v>0</v>
      </c>
      <c r="G25">
        <f t="shared" si="2"/>
        <v>0</v>
      </c>
      <c r="H25">
        <f t="shared" si="3"/>
        <v>0</v>
      </c>
      <c r="I25">
        <f t="shared" si="4"/>
        <v>0</v>
      </c>
    </row>
    <row r="26" spans="1:9" ht="13.5" customHeight="1">
      <c r="A26" t="s">
        <v>1187</v>
      </c>
      <c r="B26">
        <v>5</v>
      </c>
      <c r="C26">
        <v>5</v>
      </c>
      <c r="E26">
        <f t="shared" si="0"/>
        <v>2</v>
      </c>
      <c r="F26">
        <f t="shared" si="1"/>
        <v>0</v>
      </c>
      <c r="G26">
        <f t="shared" si="2"/>
        <v>0</v>
      </c>
      <c r="H26">
        <f t="shared" si="3"/>
        <v>0</v>
      </c>
      <c r="I26">
        <f t="shared" si="4"/>
        <v>0</v>
      </c>
    </row>
    <row r="27" spans="1:9" ht="13.5" customHeight="1">
      <c r="A27" t="s">
        <v>1188</v>
      </c>
      <c r="B27">
        <v>5</v>
      </c>
      <c r="C27">
        <v>5</v>
      </c>
      <c r="E27">
        <f t="shared" si="0"/>
        <v>2</v>
      </c>
      <c r="F27">
        <f t="shared" si="1"/>
        <v>0</v>
      </c>
      <c r="G27">
        <f t="shared" si="2"/>
        <v>0</v>
      </c>
      <c r="H27">
        <f t="shared" si="3"/>
        <v>0</v>
      </c>
      <c r="I27">
        <f t="shared" si="4"/>
        <v>0</v>
      </c>
    </row>
    <row r="28" spans="1:9" ht="13.5" customHeight="1">
      <c r="A28" t="s">
        <v>1189</v>
      </c>
      <c r="B28">
        <v>5</v>
      </c>
      <c r="C28">
        <v>4</v>
      </c>
      <c r="E28">
        <f t="shared" si="0"/>
        <v>1</v>
      </c>
      <c r="F28">
        <f t="shared" si="1"/>
        <v>1</v>
      </c>
      <c r="G28">
        <f t="shared" si="2"/>
        <v>0</v>
      </c>
      <c r="H28">
        <f t="shared" si="3"/>
        <v>0</v>
      </c>
      <c r="I28">
        <f t="shared" si="4"/>
        <v>0</v>
      </c>
    </row>
    <row r="29" spans="1:9" ht="13.5" customHeight="1">
      <c r="A29" t="s">
        <v>1190</v>
      </c>
      <c r="B29">
        <v>5</v>
      </c>
      <c r="C29">
        <v>4</v>
      </c>
      <c r="E29">
        <f t="shared" si="0"/>
        <v>1</v>
      </c>
      <c r="F29">
        <f t="shared" si="1"/>
        <v>1</v>
      </c>
      <c r="G29">
        <f t="shared" si="2"/>
        <v>0</v>
      </c>
      <c r="H29">
        <f t="shared" si="3"/>
        <v>0</v>
      </c>
      <c r="I29">
        <f t="shared" si="4"/>
        <v>0</v>
      </c>
    </row>
    <row r="30" spans="1:9" ht="13.5" customHeight="1">
      <c r="A30" t="s">
        <v>1191</v>
      </c>
      <c r="B30">
        <v>5</v>
      </c>
      <c r="C30">
        <v>5</v>
      </c>
      <c r="E30">
        <f t="shared" si="0"/>
        <v>2</v>
      </c>
      <c r="F30">
        <f t="shared" si="1"/>
        <v>0</v>
      </c>
      <c r="G30">
        <f t="shared" si="2"/>
        <v>0</v>
      </c>
      <c r="H30">
        <f t="shared" si="3"/>
        <v>0</v>
      </c>
      <c r="I30">
        <f t="shared" si="4"/>
        <v>0</v>
      </c>
    </row>
    <row r="31" spans="1:9" ht="13.5" customHeight="1">
      <c r="A31" t="s">
        <v>1192</v>
      </c>
      <c r="B31">
        <v>5</v>
      </c>
      <c r="C31">
        <v>5</v>
      </c>
      <c r="E31">
        <f t="shared" si="0"/>
        <v>2</v>
      </c>
      <c r="F31">
        <f t="shared" si="1"/>
        <v>0</v>
      </c>
      <c r="G31">
        <f t="shared" si="2"/>
        <v>0</v>
      </c>
      <c r="H31">
        <f t="shared" si="3"/>
        <v>0</v>
      </c>
      <c r="I31">
        <f t="shared" si="4"/>
        <v>0</v>
      </c>
    </row>
    <row r="32" spans="1:9" ht="13.5" customHeight="1">
      <c r="A32" t="s">
        <v>1193</v>
      </c>
      <c r="B32">
        <v>5</v>
      </c>
      <c r="C32">
        <v>3</v>
      </c>
      <c r="E32">
        <f t="shared" si="0"/>
        <v>1</v>
      </c>
      <c r="F32">
        <f t="shared" si="1"/>
        <v>0</v>
      </c>
      <c r="G32">
        <f t="shared" si="2"/>
        <v>1</v>
      </c>
      <c r="H32">
        <f t="shared" si="3"/>
        <v>0</v>
      </c>
      <c r="I32">
        <f t="shared" si="4"/>
        <v>0</v>
      </c>
    </row>
    <row r="33" spans="1:9" ht="13.5" customHeight="1">
      <c r="A33" t="s">
        <v>1194</v>
      </c>
      <c r="B33">
        <v>5</v>
      </c>
      <c r="C33">
        <v>3</v>
      </c>
      <c r="E33">
        <f t="shared" si="0"/>
        <v>1</v>
      </c>
      <c r="F33">
        <f t="shared" si="1"/>
        <v>0</v>
      </c>
      <c r="G33">
        <f t="shared" si="2"/>
        <v>1</v>
      </c>
      <c r="H33">
        <f t="shared" si="3"/>
        <v>0</v>
      </c>
      <c r="I33">
        <f t="shared" si="4"/>
        <v>0</v>
      </c>
    </row>
    <row r="34" spans="1:9" ht="13.5" customHeight="1">
      <c r="A34" t="s">
        <v>1195</v>
      </c>
      <c r="B34">
        <v>5</v>
      </c>
      <c r="C34">
        <v>4</v>
      </c>
      <c r="E34">
        <f t="shared" si="0"/>
        <v>1</v>
      </c>
      <c r="F34">
        <f t="shared" si="1"/>
        <v>1</v>
      </c>
      <c r="G34">
        <f t="shared" si="2"/>
        <v>0</v>
      </c>
      <c r="H34">
        <f t="shared" si="3"/>
        <v>0</v>
      </c>
      <c r="I34">
        <f t="shared" si="4"/>
        <v>0</v>
      </c>
    </row>
    <row r="35" spans="1:9" ht="13.5" customHeight="1">
      <c r="A35" t="s">
        <v>1196</v>
      </c>
      <c r="B35">
        <v>5</v>
      </c>
      <c r="C35">
        <v>5</v>
      </c>
      <c r="E35">
        <f t="shared" si="0"/>
        <v>2</v>
      </c>
      <c r="F35">
        <f t="shared" si="1"/>
        <v>0</v>
      </c>
      <c r="G35">
        <f t="shared" si="2"/>
        <v>0</v>
      </c>
      <c r="H35">
        <f t="shared" si="3"/>
        <v>0</v>
      </c>
      <c r="I35">
        <f t="shared" si="4"/>
        <v>0</v>
      </c>
    </row>
    <row r="36" spans="1:9" ht="13.5" customHeight="1">
      <c r="A36" t="s">
        <v>1197</v>
      </c>
      <c r="B36">
        <v>5</v>
      </c>
      <c r="C36">
        <v>4</v>
      </c>
      <c r="E36">
        <f t="shared" si="0"/>
        <v>1</v>
      </c>
      <c r="F36">
        <f t="shared" si="1"/>
        <v>1</v>
      </c>
      <c r="G36">
        <f t="shared" si="2"/>
        <v>0</v>
      </c>
      <c r="H36">
        <f t="shared" si="3"/>
        <v>0</v>
      </c>
      <c r="I36">
        <f t="shared" si="4"/>
        <v>0</v>
      </c>
    </row>
    <row r="37" spans="1:9" ht="13.5" customHeight="1">
      <c r="A37" t="s">
        <v>1198</v>
      </c>
      <c r="B37">
        <v>5</v>
      </c>
      <c r="C37">
        <v>4</v>
      </c>
      <c r="E37">
        <f t="shared" si="0"/>
        <v>1</v>
      </c>
      <c r="F37">
        <f t="shared" si="1"/>
        <v>1</v>
      </c>
      <c r="G37">
        <f t="shared" si="2"/>
        <v>0</v>
      </c>
      <c r="H37">
        <f t="shared" si="3"/>
        <v>0</v>
      </c>
      <c r="I37">
        <f t="shared" si="4"/>
        <v>0</v>
      </c>
    </row>
    <row r="38" spans="1:9" ht="13.5" customHeight="1">
      <c r="A38" t="s">
        <v>1199</v>
      </c>
      <c r="B38">
        <v>5</v>
      </c>
      <c r="C38">
        <v>5</v>
      </c>
      <c r="E38">
        <f t="shared" si="0"/>
        <v>2</v>
      </c>
      <c r="F38">
        <f t="shared" si="1"/>
        <v>0</v>
      </c>
      <c r="G38">
        <f t="shared" si="2"/>
        <v>0</v>
      </c>
      <c r="H38">
        <f t="shared" si="3"/>
        <v>0</v>
      </c>
      <c r="I38">
        <f t="shared" si="4"/>
        <v>0</v>
      </c>
    </row>
    <row r="39" spans="1:9" ht="13.5" customHeight="1">
      <c r="A39" t="s">
        <v>1200</v>
      </c>
      <c r="B39">
        <v>5</v>
      </c>
      <c r="C39">
        <v>4</v>
      </c>
      <c r="E39">
        <f t="shared" si="0"/>
        <v>1</v>
      </c>
      <c r="F39">
        <f t="shared" si="1"/>
        <v>1</v>
      </c>
      <c r="G39">
        <f t="shared" si="2"/>
        <v>0</v>
      </c>
      <c r="H39">
        <f t="shared" si="3"/>
        <v>0</v>
      </c>
      <c r="I39">
        <f t="shared" si="4"/>
        <v>0</v>
      </c>
    </row>
    <row r="40" spans="1:9" ht="13.5" customHeight="1">
      <c r="A40" t="s">
        <v>1201</v>
      </c>
      <c r="B40">
        <v>5</v>
      </c>
      <c r="C40">
        <v>5</v>
      </c>
      <c r="E40">
        <f t="shared" si="0"/>
        <v>2</v>
      </c>
      <c r="F40">
        <f t="shared" si="1"/>
        <v>0</v>
      </c>
      <c r="G40">
        <f t="shared" si="2"/>
        <v>0</v>
      </c>
      <c r="H40">
        <f t="shared" si="3"/>
        <v>0</v>
      </c>
      <c r="I40">
        <f t="shared" si="4"/>
        <v>0</v>
      </c>
    </row>
    <row r="41" spans="1:9" ht="13.5" customHeight="1">
      <c r="A41" t="s">
        <v>1202</v>
      </c>
      <c r="B41">
        <v>5</v>
      </c>
      <c r="C41">
        <v>4</v>
      </c>
      <c r="E41">
        <f t="shared" si="0"/>
        <v>1</v>
      </c>
      <c r="F41">
        <f t="shared" si="1"/>
        <v>1</v>
      </c>
      <c r="G41">
        <f t="shared" si="2"/>
        <v>0</v>
      </c>
      <c r="H41">
        <f t="shared" si="3"/>
        <v>0</v>
      </c>
      <c r="I41">
        <f t="shared" si="4"/>
        <v>0</v>
      </c>
    </row>
    <row r="42" spans="1:9" ht="13.5" customHeight="1">
      <c r="A42" t="s">
        <v>1203</v>
      </c>
      <c r="B42">
        <v>5</v>
      </c>
      <c r="C42">
        <v>5</v>
      </c>
      <c r="E42">
        <f t="shared" si="0"/>
        <v>2</v>
      </c>
      <c r="F42">
        <f t="shared" si="1"/>
        <v>0</v>
      </c>
      <c r="G42">
        <f t="shared" si="2"/>
        <v>0</v>
      </c>
      <c r="H42">
        <f t="shared" si="3"/>
        <v>0</v>
      </c>
      <c r="I42">
        <f t="shared" si="4"/>
        <v>0</v>
      </c>
    </row>
    <row r="43" spans="1:9" ht="13.5" customHeight="1">
      <c r="A43" t="s">
        <v>1204</v>
      </c>
      <c r="B43">
        <v>5</v>
      </c>
      <c r="C43">
        <v>5</v>
      </c>
      <c r="E43">
        <f t="shared" si="0"/>
        <v>2</v>
      </c>
      <c r="F43">
        <f t="shared" si="1"/>
        <v>0</v>
      </c>
      <c r="G43">
        <f t="shared" si="2"/>
        <v>0</v>
      </c>
      <c r="H43">
        <f t="shared" si="3"/>
        <v>0</v>
      </c>
      <c r="I43">
        <f t="shared" si="4"/>
        <v>0</v>
      </c>
    </row>
    <row r="44" spans="1:9" ht="13.5" customHeight="1">
      <c r="A44" t="s">
        <v>1205</v>
      </c>
      <c r="B44">
        <v>5</v>
      </c>
      <c r="C44">
        <v>5</v>
      </c>
      <c r="E44">
        <f t="shared" si="0"/>
        <v>2</v>
      </c>
      <c r="F44">
        <f t="shared" si="1"/>
        <v>0</v>
      </c>
      <c r="G44">
        <f t="shared" si="2"/>
        <v>0</v>
      </c>
      <c r="H44">
        <f t="shared" si="3"/>
        <v>0</v>
      </c>
      <c r="I44">
        <f t="shared" si="4"/>
        <v>0</v>
      </c>
    </row>
    <row r="45" spans="1:9" ht="13.5" customHeight="1">
      <c r="A45" t="s">
        <v>1206</v>
      </c>
      <c r="B45">
        <v>5</v>
      </c>
      <c r="C45">
        <v>5</v>
      </c>
      <c r="E45">
        <f t="shared" si="0"/>
        <v>2</v>
      </c>
      <c r="F45">
        <f t="shared" si="1"/>
        <v>0</v>
      </c>
      <c r="G45">
        <f t="shared" si="2"/>
        <v>0</v>
      </c>
      <c r="H45">
        <f t="shared" si="3"/>
        <v>0</v>
      </c>
      <c r="I45">
        <f t="shared" si="4"/>
        <v>0</v>
      </c>
    </row>
    <row r="46" spans="1:9" ht="13.5" customHeight="1">
      <c r="A46" t="s">
        <v>1207</v>
      </c>
      <c r="B46">
        <v>5</v>
      </c>
      <c r="C46">
        <v>5</v>
      </c>
      <c r="E46">
        <f t="shared" si="0"/>
        <v>2</v>
      </c>
      <c r="F46">
        <f t="shared" si="1"/>
        <v>0</v>
      </c>
      <c r="G46">
        <f t="shared" si="2"/>
        <v>0</v>
      </c>
      <c r="H46">
        <f t="shared" si="3"/>
        <v>0</v>
      </c>
      <c r="I46">
        <f t="shared" si="4"/>
        <v>0</v>
      </c>
    </row>
    <row r="47" spans="1:9" ht="13.5" customHeight="1">
      <c r="A47" t="s">
        <v>1208</v>
      </c>
      <c r="B47">
        <v>5</v>
      </c>
      <c r="C47">
        <v>5</v>
      </c>
      <c r="E47">
        <f t="shared" si="0"/>
        <v>2</v>
      </c>
      <c r="F47">
        <f t="shared" si="1"/>
        <v>0</v>
      </c>
      <c r="G47">
        <f t="shared" si="2"/>
        <v>0</v>
      </c>
      <c r="H47">
        <f t="shared" si="3"/>
        <v>0</v>
      </c>
      <c r="I47">
        <f t="shared" si="4"/>
        <v>0</v>
      </c>
    </row>
    <row r="48" spans="1:9" ht="13.5" customHeight="1">
      <c r="A48" t="s">
        <v>1209</v>
      </c>
      <c r="B48">
        <v>5</v>
      </c>
      <c r="C48">
        <v>5</v>
      </c>
      <c r="E48">
        <f t="shared" si="0"/>
        <v>2</v>
      </c>
      <c r="F48">
        <f t="shared" si="1"/>
        <v>0</v>
      </c>
      <c r="G48">
        <f t="shared" si="2"/>
        <v>0</v>
      </c>
      <c r="H48">
        <f t="shared" si="3"/>
        <v>0</v>
      </c>
      <c r="I48">
        <f t="shared" si="4"/>
        <v>0</v>
      </c>
    </row>
    <row r="49" spans="1:9" ht="13.5" customHeight="1">
      <c r="A49" t="s">
        <v>1210</v>
      </c>
      <c r="B49">
        <v>5</v>
      </c>
      <c r="C49">
        <v>5</v>
      </c>
      <c r="E49">
        <f t="shared" si="0"/>
        <v>2</v>
      </c>
      <c r="F49">
        <f t="shared" si="1"/>
        <v>0</v>
      </c>
      <c r="G49">
        <f t="shared" si="2"/>
        <v>0</v>
      </c>
      <c r="H49">
        <f t="shared" si="3"/>
        <v>0</v>
      </c>
      <c r="I49">
        <f t="shared" si="4"/>
        <v>0</v>
      </c>
    </row>
    <row r="50" spans="1:9" ht="13.5" customHeight="1">
      <c r="A50" t="s">
        <v>1211</v>
      </c>
      <c r="B50">
        <v>5</v>
      </c>
      <c r="C50">
        <v>5</v>
      </c>
      <c r="E50">
        <f t="shared" si="0"/>
        <v>2</v>
      </c>
      <c r="F50">
        <f t="shared" si="1"/>
        <v>0</v>
      </c>
      <c r="G50">
        <f t="shared" si="2"/>
        <v>0</v>
      </c>
      <c r="H50">
        <f t="shared" si="3"/>
        <v>0</v>
      </c>
      <c r="I50">
        <f t="shared" si="4"/>
        <v>0</v>
      </c>
    </row>
    <row r="51" spans="1:9" ht="13.5" customHeight="1">
      <c r="A51" t="s">
        <v>1212</v>
      </c>
      <c r="B51">
        <v>5</v>
      </c>
      <c r="C51">
        <v>4</v>
      </c>
      <c r="E51">
        <f t="shared" si="0"/>
        <v>1</v>
      </c>
      <c r="F51">
        <f t="shared" si="1"/>
        <v>1</v>
      </c>
      <c r="G51">
        <f t="shared" si="2"/>
        <v>0</v>
      </c>
      <c r="H51">
        <f t="shared" si="3"/>
        <v>0</v>
      </c>
      <c r="I51">
        <f t="shared" si="4"/>
        <v>0</v>
      </c>
    </row>
    <row r="52" spans="1:9" ht="13.5" customHeight="1">
      <c r="A52" t="s">
        <v>1213</v>
      </c>
      <c r="B52">
        <v>5</v>
      </c>
      <c r="C52">
        <v>4</v>
      </c>
      <c r="E52">
        <f t="shared" si="0"/>
        <v>1</v>
      </c>
      <c r="F52">
        <f t="shared" si="1"/>
        <v>1</v>
      </c>
      <c r="G52">
        <f t="shared" si="2"/>
        <v>0</v>
      </c>
      <c r="H52">
        <f t="shared" si="3"/>
        <v>0</v>
      </c>
      <c r="I52">
        <f t="shared" si="4"/>
        <v>0</v>
      </c>
    </row>
    <row r="53" spans="1:9" ht="13.5" customHeight="1">
      <c r="A53" t="s">
        <v>1214</v>
      </c>
      <c r="B53">
        <v>5</v>
      </c>
      <c r="C53">
        <v>5</v>
      </c>
      <c r="E53">
        <f t="shared" si="0"/>
        <v>2</v>
      </c>
      <c r="F53">
        <f t="shared" si="1"/>
        <v>0</v>
      </c>
      <c r="G53">
        <f t="shared" si="2"/>
        <v>0</v>
      </c>
      <c r="H53">
        <f t="shared" si="3"/>
        <v>0</v>
      </c>
      <c r="I53">
        <f t="shared" si="4"/>
        <v>0</v>
      </c>
    </row>
    <row r="54" spans="1:9" ht="13.5" customHeight="1">
      <c r="A54" t="s">
        <v>1215</v>
      </c>
      <c r="B54">
        <v>5</v>
      </c>
      <c r="C54">
        <v>4</v>
      </c>
      <c r="E54">
        <f t="shared" si="0"/>
        <v>1</v>
      </c>
      <c r="F54">
        <f t="shared" si="1"/>
        <v>1</v>
      </c>
      <c r="G54">
        <f t="shared" si="2"/>
        <v>0</v>
      </c>
      <c r="H54">
        <f t="shared" si="3"/>
        <v>0</v>
      </c>
      <c r="I54">
        <f t="shared" si="4"/>
        <v>0</v>
      </c>
    </row>
    <row r="55" spans="1:9" ht="13.5" customHeight="1">
      <c r="A55" t="s">
        <v>1216</v>
      </c>
      <c r="B55">
        <v>5</v>
      </c>
      <c r="C55">
        <v>4</v>
      </c>
      <c r="E55">
        <f t="shared" si="0"/>
        <v>1</v>
      </c>
      <c r="F55">
        <f t="shared" si="1"/>
        <v>1</v>
      </c>
      <c r="G55">
        <f t="shared" si="2"/>
        <v>0</v>
      </c>
      <c r="H55">
        <f t="shared" si="3"/>
        <v>0</v>
      </c>
      <c r="I55">
        <f t="shared" si="4"/>
        <v>0</v>
      </c>
    </row>
    <row r="56" spans="1:9" ht="13.5" customHeight="1">
      <c r="A56" t="s">
        <v>1217</v>
      </c>
      <c r="B56">
        <v>5</v>
      </c>
      <c r="C56">
        <v>3</v>
      </c>
      <c r="E56">
        <f t="shared" si="0"/>
        <v>1</v>
      </c>
      <c r="F56">
        <f t="shared" si="1"/>
        <v>0</v>
      </c>
      <c r="G56">
        <f t="shared" si="2"/>
        <v>1</v>
      </c>
      <c r="H56">
        <f t="shared" si="3"/>
        <v>0</v>
      </c>
      <c r="I56">
        <f t="shared" si="4"/>
        <v>0</v>
      </c>
    </row>
    <row r="57" spans="1:9" ht="13.5" customHeight="1">
      <c r="A57" t="s">
        <v>1218</v>
      </c>
      <c r="B57">
        <v>5</v>
      </c>
      <c r="C57">
        <v>5</v>
      </c>
      <c r="E57">
        <f t="shared" si="0"/>
        <v>2</v>
      </c>
      <c r="F57">
        <f t="shared" si="1"/>
        <v>0</v>
      </c>
      <c r="G57">
        <f t="shared" si="2"/>
        <v>0</v>
      </c>
      <c r="H57">
        <f t="shared" si="3"/>
        <v>0</v>
      </c>
      <c r="I57">
        <f t="shared" si="4"/>
        <v>0</v>
      </c>
    </row>
    <row r="58" spans="1:9" ht="13.5" customHeight="1">
      <c r="A58" t="s">
        <v>1219</v>
      </c>
      <c r="B58">
        <v>5</v>
      </c>
      <c r="C58">
        <v>4</v>
      </c>
      <c r="E58">
        <f t="shared" si="0"/>
        <v>1</v>
      </c>
      <c r="F58">
        <f t="shared" si="1"/>
        <v>1</v>
      </c>
      <c r="G58">
        <f t="shared" si="2"/>
        <v>0</v>
      </c>
      <c r="H58">
        <f t="shared" si="3"/>
        <v>0</v>
      </c>
      <c r="I58">
        <f t="shared" si="4"/>
        <v>0</v>
      </c>
    </row>
    <row r="59" spans="1:9" ht="13.5" customHeight="1">
      <c r="A59" t="s">
        <v>1220</v>
      </c>
      <c r="B59">
        <v>5</v>
      </c>
      <c r="C59">
        <v>4</v>
      </c>
      <c r="E59">
        <f t="shared" si="0"/>
        <v>1</v>
      </c>
      <c r="F59">
        <f t="shared" si="1"/>
        <v>1</v>
      </c>
      <c r="G59">
        <f t="shared" si="2"/>
        <v>0</v>
      </c>
      <c r="H59">
        <f t="shared" si="3"/>
        <v>0</v>
      </c>
      <c r="I59">
        <f t="shared" si="4"/>
        <v>0</v>
      </c>
    </row>
    <row r="60" spans="1:9" ht="13.5" customHeight="1">
      <c r="A60" t="s">
        <v>1221</v>
      </c>
      <c r="B60">
        <v>5</v>
      </c>
      <c r="C60">
        <v>4</v>
      </c>
      <c r="E60">
        <f t="shared" si="0"/>
        <v>1</v>
      </c>
      <c r="F60">
        <f t="shared" si="1"/>
        <v>1</v>
      </c>
      <c r="G60">
        <f t="shared" si="2"/>
        <v>0</v>
      </c>
      <c r="H60">
        <f t="shared" si="3"/>
        <v>0</v>
      </c>
      <c r="I60">
        <f t="shared" si="4"/>
        <v>0</v>
      </c>
    </row>
    <row r="61" spans="1:9" ht="13.5" customHeight="1">
      <c r="A61" t="s">
        <v>1222</v>
      </c>
      <c r="B61">
        <v>5</v>
      </c>
      <c r="C61">
        <v>5</v>
      </c>
      <c r="E61">
        <f t="shared" si="0"/>
        <v>2</v>
      </c>
      <c r="F61">
        <f t="shared" si="1"/>
        <v>0</v>
      </c>
      <c r="G61">
        <f t="shared" si="2"/>
        <v>0</v>
      </c>
      <c r="H61">
        <f t="shared" si="3"/>
        <v>0</v>
      </c>
      <c r="I61">
        <f t="shared" si="4"/>
        <v>0</v>
      </c>
    </row>
    <row r="62" spans="1:9" ht="13.5" customHeight="1">
      <c r="A62" t="s">
        <v>1223</v>
      </c>
      <c r="B62">
        <v>5</v>
      </c>
      <c r="C62">
        <v>4</v>
      </c>
      <c r="E62">
        <f t="shared" si="0"/>
        <v>1</v>
      </c>
      <c r="F62">
        <f t="shared" si="1"/>
        <v>1</v>
      </c>
      <c r="G62">
        <f t="shared" si="2"/>
        <v>0</v>
      </c>
      <c r="H62">
        <f t="shared" si="3"/>
        <v>0</v>
      </c>
      <c r="I62">
        <f t="shared" si="4"/>
        <v>0</v>
      </c>
    </row>
    <row r="63" spans="1:9" ht="13.5" customHeight="1">
      <c r="A63" t="s">
        <v>1224</v>
      </c>
      <c r="B63">
        <v>5</v>
      </c>
      <c r="C63">
        <v>5</v>
      </c>
      <c r="E63">
        <f t="shared" si="0"/>
        <v>2</v>
      </c>
      <c r="F63">
        <f t="shared" si="1"/>
        <v>0</v>
      </c>
      <c r="G63">
        <f t="shared" si="2"/>
        <v>0</v>
      </c>
      <c r="H63">
        <f t="shared" si="3"/>
        <v>0</v>
      </c>
      <c r="I63">
        <f t="shared" si="4"/>
        <v>0</v>
      </c>
    </row>
    <row r="64" spans="1:9" ht="13.5" customHeight="1">
      <c r="A64" t="s">
        <v>1225</v>
      </c>
      <c r="B64">
        <v>5</v>
      </c>
      <c r="C64">
        <v>5</v>
      </c>
      <c r="E64">
        <f t="shared" si="0"/>
        <v>2</v>
      </c>
      <c r="F64">
        <f t="shared" si="1"/>
        <v>0</v>
      </c>
      <c r="G64">
        <f t="shared" si="2"/>
        <v>0</v>
      </c>
      <c r="H64">
        <f t="shared" si="3"/>
        <v>0</v>
      </c>
      <c r="I64">
        <f t="shared" si="4"/>
        <v>0</v>
      </c>
    </row>
    <row r="65" spans="1:9" ht="13.5" customHeight="1">
      <c r="A65" t="s">
        <v>1226</v>
      </c>
      <c r="B65">
        <v>5</v>
      </c>
      <c r="C65">
        <v>5</v>
      </c>
      <c r="E65">
        <f t="shared" si="0"/>
        <v>2</v>
      </c>
      <c r="F65">
        <f t="shared" si="1"/>
        <v>0</v>
      </c>
      <c r="G65">
        <f t="shared" si="2"/>
        <v>0</v>
      </c>
      <c r="H65">
        <f t="shared" si="3"/>
        <v>0</v>
      </c>
      <c r="I65">
        <f t="shared" si="4"/>
        <v>0</v>
      </c>
    </row>
    <row r="66" spans="1:9" ht="13.5" customHeight="1">
      <c r="A66" t="s">
        <v>1227</v>
      </c>
      <c r="B66">
        <v>5</v>
      </c>
      <c r="C66">
        <v>5</v>
      </c>
      <c r="E66">
        <f t="shared" ref="E66:E96" si="5">COUNTIF(B66:C66,"5")</f>
        <v>2</v>
      </c>
      <c r="F66">
        <f t="shared" ref="F66:F96" si="6">COUNTIF(B66:C66,"4")</f>
        <v>0</v>
      </c>
      <c r="G66">
        <f t="shared" ref="G66:G96" si="7">COUNTIF(B66:C66,"3")</f>
        <v>0</v>
      </c>
      <c r="H66">
        <f t="shared" ref="H66:H96" si="8">COUNTIF(B66:C66,"2")</f>
        <v>0</v>
      </c>
      <c r="I66">
        <f t="shared" ref="I66:I96" si="9">COUNTIF(B66:C66,"1")</f>
        <v>0</v>
      </c>
    </row>
    <row r="67" spans="1:9" ht="13.5" customHeight="1">
      <c r="A67" t="s">
        <v>1228</v>
      </c>
      <c r="B67">
        <v>5</v>
      </c>
      <c r="C67">
        <v>5</v>
      </c>
      <c r="E67">
        <f t="shared" si="5"/>
        <v>2</v>
      </c>
      <c r="F67">
        <f t="shared" si="6"/>
        <v>0</v>
      </c>
      <c r="G67">
        <f t="shared" si="7"/>
        <v>0</v>
      </c>
      <c r="H67">
        <f t="shared" si="8"/>
        <v>0</v>
      </c>
      <c r="I67">
        <f t="shared" si="9"/>
        <v>0</v>
      </c>
    </row>
    <row r="68" spans="1:9" ht="13.5" customHeight="1">
      <c r="A68" t="s">
        <v>1229</v>
      </c>
      <c r="B68">
        <v>5</v>
      </c>
      <c r="C68">
        <v>4</v>
      </c>
      <c r="E68">
        <f t="shared" si="5"/>
        <v>1</v>
      </c>
      <c r="F68">
        <f t="shared" si="6"/>
        <v>1</v>
      </c>
      <c r="G68">
        <f t="shared" si="7"/>
        <v>0</v>
      </c>
      <c r="H68">
        <f t="shared" si="8"/>
        <v>0</v>
      </c>
      <c r="I68">
        <f t="shared" si="9"/>
        <v>0</v>
      </c>
    </row>
    <row r="69" spans="1:9" ht="13.5" customHeight="1">
      <c r="A69" t="s">
        <v>1230</v>
      </c>
      <c r="B69">
        <v>5</v>
      </c>
      <c r="C69">
        <v>5</v>
      </c>
      <c r="E69">
        <f t="shared" si="5"/>
        <v>2</v>
      </c>
      <c r="F69">
        <f t="shared" si="6"/>
        <v>0</v>
      </c>
      <c r="G69">
        <f t="shared" si="7"/>
        <v>0</v>
      </c>
      <c r="H69">
        <f t="shared" si="8"/>
        <v>0</v>
      </c>
      <c r="I69">
        <f t="shared" si="9"/>
        <v>0</v>
      </c>
    </row>
    <row r="70" spans="1:9" ht="13.5" customHeight="1">
      <c r="A70" t="s">
        <v>1231</v>
      </c>
      <c r="B70">
        <v>5</v>
      </c>
      <c r="C70">
        <v>5</v>
      </c>
      <c r="E70">
        <f t="shared" si="5"/>
        <v>2</v>
      </c>
      <c r="F70">
        <f t="shared" si="6"/>
        <v>0</v>
      </c>
      <c r="G70">
        <f t="shared" si="7"/>
        <v>0</v>
      </c>
      <c r="H70">
        <f t="shared" si="8"/>
        <v>0</v>
      </c>
      <c r="I70">
        <f t="shared" si="9"/>
        <v>0</v>
      </c>
    </row>
    <row r="71" spans="1:9" ht="13.5" customHeight="1">
      <c r="A71" t="s">
        <v>1232</v>
      </c>
      <c r="B71">
        <v>5</v>
      </c>
      <c r="C71">
        <v>4</v>
      </c>
      <c r="E71">
        <f t="shared" si="5"/>
        <v>1</v>
      </c>
      <c r="F71">
        <f t="shared" si="6"/>
        <v>1</v>
      </c>
      <c r="G71">
        <f t="shared" si="7"/>
        <v>0</v>
      </c>
      <c r="H71">
        <f t="shared" si="8"/>
        <v>0</v>
      </c>
      <c r="I71">
        <f t="shared" si="9"/>
        <v>0</v>
      </c>
    </row>
    <row r="72" spans="1:9" ht="13.5" customHeight="1">
      <c r="A72" t="s">
        <v>1233</v>
      </c>
      <c r="B72">
        <v>5</v>
      </c>
      <c r="C72">
        <v>4</v>
      </c>
      <c r="E72">
        <f t="shared" si="5"/>
        <v>1</v>
      </c>
      <c r="F72">
        <f t="shared" si="6"/>
        <v>1</v>
      </c>
      <c r="G72">
        <f t="shared" si="7"/>
        <v>0</v>
      </c>
      <c r="H72">
        <f t="shared" si="8"/>
        <v>0</v>
      </c>
      <c r="I72">
        <f t="shared" si="9"/>
        <v>0</v>
      </c>
    </row>
    <row r="73" spans="1:9" ht="13.5" customHeight="1">
      <c r="A73" t="s">
        <v>1234</v>
      </c>
      <c r="B73">
        <v>5</v>
      </c>
      <c r="C73">
        <v>4</v>
      </c>
      <c r="E73">
        <f t="shared" si="5"/>
        <v>1</v>
      </c>
      <c r="F73">
        <f t="shared" si="6"/>
        <v>1</v>
      </c>
      <c r="G73">
        <f t="shared" si="7"/>
        <v>0</v>
      </c>
      <c r="H73">
        <f t="shared" si="8"/>
        <v>0</v>
      </c>
      <c r="I73">
        <f t="shared" si="9"/>
        <v>0</v>
      </c>
    </row>
    <row r="74" spans="1:9" ht="13.5" customHeight="1">
      <c r="A74" t="s">
        <v>1235</v>
      </c>
      <c r="B74">
        <v>5</v>
      </c>
      <c r="C74">
        <v>4</v>
      </c>
      <c r="E74">
        <f t="shared" si="5"/>
        <v>1</v>
      </c>
      <c r="F74">
        <f t="shared" si="6"/>
        <v>1</v>
      </c>
      <c r="G74">
        <f t="shared" si="7"/>
        <v>0</v>
      </c>
      <c r="H74">
        <f t="shared" si="8"/>
        <v>0</v>
      </c>
      <c r="I74">
        <f t="shared" si="9"/>
        <v>0</v>
      </c>
    </row>
    <row r="75" spans="1:9" ht="13.5" customHeight="1">
      <c r="A75" t="s">
        <v>1236</v>
      </c>
      <c r="B75">
        <v>5</v>
      </c>
      <c r="C75">
        <v>4</v>
      </c>
      <c r="E75">
        <f t="shared" si="5"/>
        <v>1</v>
      </c>
      <c r="F75">
        <f t="shared" si="6"/>
        <v>1</v>
      </c>
      <c r="G75">
        <f t="shared" si="7"/>
        <v>0</v>
      </c>
      <c r="H75">
        <f t="shared" si="8"/>
        <v>0</v>
      </c>
      <c r="I75">
        <f t="shared" si="9"/>
        <v>0</v>
      </c>
    </row>
    <row r="76" spans="1:9" ht="13.5" customHeight="1">
      <c r="A76" t="s">
        <v>1237</v>
      </c>
      <c r="B76">
        <v>5</v>
      </c>
      <c r="C76">
        <v>4</v>
      </c>
      <c r="E76">
        <f t="shared" si="5"/>
        <v>1</v>
      </c>
      <c r="F76">
        <f t="shared" si="6"/>
        <v>1</v>
      </c>
      <c r="G76">
        <f t="shared" si="7"/>
        <v>0</v>
      </c>
      <c r="H76">
        <f t="shared" si="8"/>
        <v>0</v>
      </c>
      <c r="I76">
        <f t="shared" si="9"/>
        <v>0</v>
      </c>
    </row>
    <row r="77" spans="1:9" ht="13.5" customHeight="1">
      <c r="A77" t="s">
        <v>1238</v>
      </c>
      <c r="B77">
        <v>5</v>
      </c>
      <c r="C77">
        <v>5</v>
      </c>
      <c r="E77">
        <f t="shared" si="5"/>
        <v>2</v>
      </c>
      <c r="F77">
        <f t="shared" si="6"/>
        <v>0</v>
      </c>
      <c r="G77">
        <f t="shared" si="7"/>
        <v>0</v>
      </c>
      <c r="H77">
        <f t="shared" si="8"/>
        <v>0</v>
      </c>
      <c r="I77">
        <f t="shared" si="9"/>
        <v>0</v>
      </c>
    </row>
    <row r="78" spans="1:9" ht="13.5" customHeight="1">
      <c r="A78" t="s">
        <v>1239</v>
      </c>
      <c r="B78">
        <v>5</v>
      </c>
      <c r="C78">
        <v>5</v>
      </c>
      <c r="E78">
        <f t="shared" si="5"/>
        <v>2</v>
      </c>
      <c r="F78">
        <f t="shared" si="6"/>
        <v>0</v>
      </c>
      <c r="G78">
        <f t="shared" si="7"/>
        <v>0</v>
      </c>
      <c r="H78">
        <f t="shared" si="8"/>
        <v>0</v>
      </c>
      <c r="I78">
        <f t="shared" si="9"/>
        <v>0</v>
      </c>
    </row>
    <row r="79" spans="1:9" ht="13.5" customHeight="1">
      <c r="A79" t="s">
        <v>1240</v>
      </c>
      <c r="B79">
        <v>5</v>
      </c>
      <c r="C79">
        <v>4</v>
      </c>
      <c r="E79">
        <f t="shared" si="5"/>
        <v>1</v>
      </c>
      <c r="F79">
        <f t="shared" si="6"/>
        <v>1</v>
      </c>
      <c r="G79">
        <f t="shared" si="7"/>
        <v>0</v>
      </c>
      <c r="H79">
        <f t="shared" si="8"/>
        <v>0</v>
      </c>
      <c r="I79">
        <f t="shared" si="9"/>
        <v>0</v>
      </c>
    </row>
    <row r="80" spans="1:9" ht="13.5" customHeight="1">
      <c r="A80" t="s">
        <v>1241</v>
      </c>
      <c r="B80">
        <v>5</v>
      </c>
      <c r="C80">
        <v>4</v>
      </c>
      <c r="E80">
        <f t="shared" si="5"/>
        <v>1</v>
      </c>
      <c r="F80">
        <f t="shared" si="6"/>
        <v>1</v>
      </c>
      <c r="G80">
        <f t="shared" si="7"/>
        <v>0</v>
      </c>
      <c r="H80">
        <f t="shared" si="8"/>
        <v>0</v>
      </c>
      <c r="I80">
        <f t="shared" si="9"/>
        <v>0</v>
      </c>
    </row>
    <row r="81" spans="1:9" ht="13.5" customHeight="1">
      <c r="A81" t="s">
        <v>1242</v>
      </c>
      <c r="B81">
        <v>5</v>
      </c>
      <c r="C81">
        <v>4</v>
      </c>
      <c r="E81">
        <f t="shared" si="5"/>
        <v>1</v>
      </c>
      <c r="F81">
        <f t="shared" si="6"/>
        <v>1</v>
      </c>
      <c r="G81">
        <f t="shared" si="7"/>
        <v>0</v>
      </c>
      <c r="H81">
        <f t="shared" si="8"/>
        <v>0</v>
      </c>
      <c r="I81">
        <f t="shared" si="9"/>
        <v>0</v>
      </c>
    </row>
    <row r="82" spans="1:9" ht="13.5" customHeight="1">
      <c r="A82" t="s">
        <v>1243</v>
      </c>
      <c r="B82">
        <v>5</v>
      </c>
      <c r="C82">
        <v>5</v>
      </c>
      <c r="E82">
        <f t="shared" si="5"/>
        <v>2</v>
      </c>
      <c r="F82">
        <f t="shared" si="6"/>
        <v>0</v>
      </c>
      <c r="G82">
        <f t="shared" si="7"/>
        <v>0</v>
      </c>
      <c r="H82">
        <f t="shared" si="8"/>
        <v>0</v>
      </c>
      <c r="I82">
        <f t="shared" si="9"/>
        <v>0</v>
      </c>
    </row>
    <row r="83" spans="1:9" ht="13.5" customHeight="1">
      <c r="A83" t="s">
        <v>1244</v>
      </c>
      <c r="B83">
        <v>5</v>
      </c>
      <c r="C83">
        <v>5</v>
      </c>
      <c r="E83">
        <f t="shared" si="5"/>
        <v>2</v>
      </c>
      <c r="F83">
        <f t="shared" si="6"/>
        <v>0</v>
      </c>
      <c r="G83">
        <f t="shared" si="7"/>
        <v>0</v>
      </c>
      <c r="H83">
        <f t="shared" si="8"/>
        <v>0</v>
      </c>
      <c r="I83">
        <f t="shared" si="9"/>
        <v>0</v>
      </c>
    </row>
    <row r="84" spans="1:9" ht="13.5" customHeight="1">
      <c r="A84" t="s">
        <v>1245</v>
      </c>
      <c r="B84">
        <v>5</v>
      </c>
      <c r="C84">
        <v>5</v>
      </c>
      <c r="E84">
        <f t="shared" si="5"/>
        <v>2</v>
      </c>
      <c r="F84">
        <f t="shared" si="6"/>
        <v>0</v>
      </c>
      <c r="G84">
        <f t="shared" si="7"/>
        <v>0</v>
      </c>
      <c r="H84">
        <f t="shared" si="8"/>
        <v>0</v>
      </c>
      <c r="I84">
        <f t="shared" si="9"/>
        <v>0</v>
      </c>
    </row>
    <row r="85" spans="1:9" ht="13.5" customHeight="1">
      <c r="A85" t="s">
        <v>1246</v>
      </c>
      <c r="B85">
        <v>5</v>
      </c>
      <c r="C85">
        <v>5</v>
      </c>
      <c r="E85">
        <f t="shared" si="5"/>
        <v>2</v>
      </c>
      <c r="F85">
        <f t="shared" si="6"/>
        <v>0</v>
      </c>
      <c r="G85">
        <f t="shared" si="7"/>
        <v>0</v>
      </c>
      <c r="H85">
        <f t="shared" si="8"/>
        <v>0</v>
      </c>
      <c r="I85">
        <f t="shared" si="9"/>
        <v>0</v>
      </c>
    </row>
    <row r="86" spans="1:9" ht="13.5" customHeight="1">
      <c r="A86" t="s">
        <v>1247</v>
      </c>
      <c r="B86">
        <v>5</v>
      </c>
      <c r="C86">
        <v>4</v>
      </c>
      <c r="E86">
        <f t="shared" si="5"/>
        <v>1</v>
      </c>
      <c r="F86">
        <f t="shared" si="6"/>
        <v>1</v>
      </c>
      <c r="G86">
        <f t="shared" si="7"/>
        <v>0</v>
      </c>
      <c r="H86">
        <f t="shared" si="8"/>
        <v>0</v>
      </c>
      <c r="I86">
        <f t="shared" si="9"/>
        <v>0</v>
      </c>
    </row>
    <row r="87" spans="1:9" ht="13.5" customHeight="1">
      <c r="A87" t="s">
        <v>1248</v>
      </c>
      <c r="B87">
        <v>5</v>
      </c>
      <c r="C87">
        <v>5</v>
      </c>
      <c r="E87">
        <f t="shared" si="5"/>
        <v>2</v>
      </c>
      <c r="F87">
        <f t="shared" si="6"/>
        <v>0</v>
      </c>
      <c r="G87">
        <f t="shared" si="7"/>
        <v>0</v>
      </c>
      <c r="H87">
        <f t="shared" si="8"/>
        <v>0</v>
      </c>
      <c r="I87">
        <f t="shared" si="9"/>
        <v>0</v>
      </c>
    </row>
    <row r="88" spans="1:9" ht="13.5" customHeight="1">
      <c r="A88" t="s">
        <v>1249</v>
      </c>
      <c r="B88">
        <v>5</v>
      </c>
      <c r="C88">
        <v>5</v>
      </c>
      <c r="E88">
        <f t="shared" si="5"/>
        <v>2</v>
      </c>
      <c r="F88">
        <f t="shared" si="6"/>
        <v>0</v>
      </c>
      <c r="G88">
        <f t="shared" si="7"/>
        <v>0</v>
      </c>
      <c r="H88">
        <f t="shared" si="8"/>
        <v>0</v>
      </c>
      <c r="I88">
        <f t="shared" si="9"/>
        <v>0</v>
      </c>
    </row>
    <row r="89" spans="1:9" ht="13.5" customHeight="1">
      <c r="A89" t="s">
        <v>1250</v>
      </c>
      <c r="B89">
        <v>5</v>
      </c>
      <c r="C89">
        <v>4</v>
      </c>
      <c r="E89">
        <f t="shared" si="5"/>
        <v>1</v>
      </c>
      <c r="F89">
        <f t="shared" si="6"/>
        <v>1</v>
      </c>
      <c r="G89">
        <f t="shared" si="7"/>
        <v>0</v>
      </c>
      <c r="H89">
        <f t="shared" si="8"/>
        <v>0</v>
      </c>
      <c r="I89">
        <f t="shared" si="9"/>
        <v>0</v>
      </c>
    </row>
    <row r="90" spans="1:9" ht="13.5" customHeight="1">
      <c r="A90" t="s">
        <v>1251</v>
      </c>
      <c r="B90">
        <v>5</v>
      </c>
      <c r="C90">
        <v>5</v>
      </c>
      <c r="E90">
        <f t="shared" si="5"/>
        <v>2</v>
      </c>
      <c r="F90">
        <f t="shared" si="6"/>
        <v>0</v>
      </c>
      <c r="G90">
        <f t="shared" si="7"/>
        <v>0</v>
      </c>
      <c r="H90">
        <f t="shared" si="8"/>
        <v>0</v>
      </c>
      <c r="I90">
        <f t="shared" si="9"/>
        <v>0</v>
      </c>
    </row>
    <row r="91" spans="1:9" ht="13.5" customHeight="1">
      <c r="A91" t="s">
        <v>1252</v>
      </c>
      <c r="B91">
        <v>5</v>
      </c>
      <c r="C91">
        <v>4</v>
      </c>
      <c r="E91">
        <f t="shared" si="5"/>
        <v>1</v>
      </c>
      <c r="F91">
        <f t="shared" si="6"/>
        <v>1</v>
      </c>
      <c r="G91">
        <f t="shared" si="7"/>
        <v>0</v>
      </c>
      <c r="H91">
        <f t="shared" si="8"/>
        <v>0</v>
      </c>
      <c r="I91">
        <f t="shared" si="9"/>
        <v>0</v>
      </c>
    </row>
    <row r="92" spans="1:9" ht="13.5" customHeight="1">
      <c r="A92" t="s">
        <v>1253</v>
      </c>
      <c r="B92">
        <v>5</v>
      </c>
      <c r="C92">
        <v>5</v>
      </c>
      <c r="E92">
        <f t="shared" si="5"/>
        <v>2</v>
      </c>
      <c r="F92">
        <f t="shared" si="6"/>
        <v>0</v>
      </c>
      <c r="G92">
        <f t="shared" si="7"/>
        <v>0</v>
      </c>
      <c r="H92">
        <f t="shared" si="8"/>
        <v>0</v>
      </c>
      <c r="I92">
        <f t="shared" si="9"/>
        <v>0</v>
      </c>
    </row>
    <row r="93" spans="1:9" ht="13.5" customHeight="1">
      <c r="A93" t="s">
        <v>1254</v>
      </c>
      <c r="B93">
        <v>5</v>
      </c>
      <c r="C93">
        <v>5</v>
      </c>
      <c r="E93">
        <f t="shared" si="5"/>
        <v>2</v>
      </c>
      <c r="F93">
        <f t="shared" si="6"/>
        <v>0</v>
      </c>
      <c r="G93">
        <f t="shared" si="7"/>
        <v>0</v>
      </c>
      <c r="H93">
        <f t="shared" si="8"/>
        <v>0</v>
      </c>
      <c r="I93">
        <f t="shared" si="9"/>
        <v>0</v>
      </c>
    </row>
    <row r="94" spans="1:9" ht="13.5" customHeight="1">
      <c r="A94" t="s">
        <v>1255</v>
      </c>
      <c r="B94">
        <v>5</v>
      </c>
      <c r="C94">
        <v>4</v>
      </c>
      <c r="E94">
        <f t="shared" si="5"/>
        <v>1</v>
      </c>
      <c r="F94">
        <f t="shared" si="6"/>
        <v>1</v>
      </c>
      <c r="G94">
        <f t="shared" si="7"/>
        <v>0</v>
      </c>
      <c r="H94">
        <f t="shared" si="8"/>
        <v>0</v>
      </c>
      <c r="I94">
        <f t="shared" si="9"/>
        <v>0</v>
      </c>
    </row>
    <row r="95" spans="1:9" ht="13.5" customHeight="1">
      <c r="A95" t="s">
        <v>1256</v>
      </c>
      <c r="B95">
        <v>5</v>
      </c>
      <c r="C95">
        <v>4</v>
      </c>
      <c r="E95">
        <f t="shared" si="5"/>
        <v>1</v>
      </c>
      <c r="F95">
        <f t="shared" si="6"/>
        <v>1</v>
      </c>
      <c r="G95">
        <f t="shared" si="7"/>
        <v>0</v>
      </c>
      <c r="H95">
        <f t="shared" si="8"/>
        <v>0</v>
      </c>
      <c r="I95">
        <f t="shared" si="9"/>
        <v>0</v>
      </c>
    </row>
    <row r="96" spans="1:9" ht="13.5" customHeight="1">
      <c r="A96" t="s">
        <v>1257</v>
      </c>
      <c r="B96">
        <v>5</v>
      </c>
      <c r="C96">
        <v>4</v>
      </c>
      <c r="E96">
        <f t="shared" si="5"/>
        <v>1</v>
      </c>
      <c r="F96">
        <f t="shared" si="6"/>
        <v>1</v>
      </c>
      <c r="G96">
        <f t="shared" si="7"/>
        <v>0</v>
      </c>
      <c r="H96">
        <f t="shared" si="8"/>
        <v>0</v>
      </c>
      <c r="I96">
        <f t="shared" si="9"/>
        <v>0</v>
      </c>
    </row>
    <row r="97" spans="1:3" ht="13.5" customHeight="1">
      <c r="A97" t="s">
        <v>1258</v>
      </c>
      <c r="B97" t="s">
        <v>1259</v>
      </c>
      <c r="C97" t="s">
        <v>1259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
  <sheetViews>
    <sheetView workbookViewId="0">
      <selection activeCell="D11" sqref="D11"/>
    </sheetView>
  </sheetViews>
  <sheetFormatPr defaultColWidth="11" defaultRowHeight="14.25"/>
  <sheetData>
    <row r="1" spans="1:4">
      <c r="A1" t="s">
        <v>263</v>
      </c>
      <c r="B1" t="s">
        <v>264</v>
      </c>
      <c r="C1" t="s">
        <v>265</v>
      </c>
      <c r="D1" t="s">
        <v>1260</v>
      </c>
    </row>
    <row r="2" spans="1:4">
      <c r="A2" t="s">
        <v>1261</v>
      </c>
      <c r="B2" t="s">
        <v>1262</v>
      </c>
      <c r="C2">
        <v>1</v>
      </c>
      <c r="D2">
        <v>5</v>
      </c>
    </row>
    <row r="3" spans="1:4">
      <c r="A3" t="s">
        <v>288</v>
      </c>
      <c r="B3" t="s">
        <v>289</v>
      </c>
      <c r="C3">
        <v>0</v>
      </c>
      <c r="D3">
        <v>0</v>
      </c>
    </row>
    <row r="4" spans="1:4">
      <c r="A4" t="s">
        <v>1263</v>
      </c>
      <c r="B4" t="s">
        <v>1264</v>
      </c>
      <c r="C4">
        <v>0</v>
      </c>
      <c r="D4">
        <v>0</v>
      </c>
    </row>
    <row r="5" spans="1:4">
      <c r="A5" t="s">
        <v>306</v>
      </c>
      <c r="B5" t="s">
        <v>307</v>
      </c>
      <c r="C5">
        <v>1</v>
      </c>
      <c r="D5">
        <v>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0"/>
  <sheetViews>
    <sheetView workbookViewId="0">
      <pane xSplit="1" topLeftCell="B1" activePane="topRight" state="frozen"/>
      <selection pane="topRight" activeCell="O1" sqref="B1:O1"/>
    </sheetView>
  </sheetViews>
  <sheetFormatPr defaultColWidth="4.875" defaultRowHeight="13.5" customHeight="1"/>
  <sheetData>
    <row r="1" spans="1:21" ht="13.5" customHeight="1">
      <c r="A1" t="s">
        <v>1162</v>
      </c>
      <c r="B1">
        <v>4</v>
      </c>
      <c r="C1">
        <v>5</v>
      </c>
      <c r="D1">
        <v>5</v>
      </c>
      <c r="E1">
        <v>4</v>
      </c>
      <c r="F1">
        <v>4</v>
      </c>
      <c r="G1">
        <v>5</v>
      </c>
      <c r="H1">
        <v>4</v>
      </c>
      <c r="I1">
        <v>3</v>
      </c>
      <c r="J1">
        <v>5</v>
      </c>
      <c r="K1">
        <v>4</v>
      </c>
      <c r="L1">
        <v>4</v>
      </c>
      <c r="M1">
        <v>5</v>
      </c>
      <c r="N1">
        <v>5</v>
      </c>
      <c r="O1">
        <v>3</v>
      </c>
      <c r="Q1">
        <f>COUNTIF(B1:O1,"5")</f>
        <v>6</v>
      </c>
      <c r="R1">
        <f>COUNTIF(B1:O1,"4")</f>
        <v>6</v>
      </c>
      <c r="S1">
        <f>COUNTIF(B1:O1,"3")</f>
        <v>2</v>
      </c>
      <c r="T1">
        <f>COUNTIF(B1:O1,"2")</f>
        <v>0</v>
      </c>
      <c r="U1">
        <f>COUNTIF(B1:O1,"1")</f>
        <v>0</v>
      </c>
    </row>
    <row r="2" spans="1:21" ht="13.5" customHeight="1">
      <c r="A2" t="s">
        <v>1163</v>
      </c>
      <c r="B2">
        <v>5</v>
      </c>
      <c r="C2">
        <v>4</v>
      </c>
      <c r="D2">
        <v>5</v>
      </c>
      <c r="E2">
        <v>4</v>
      </c>
      <c r="F2">
        <v>4</v>
      </c>
      <c r="G2">
        <v>5</v>
      </c>
      <c r="H2">
        <v>4</v>
      </c>
      <c r="I2">
        <v>5</v>
      </c>
      <c r="J2">
        <v>5</v>
      </c>
      <c r="K2">
        <v>5</v>
      </c>
      <c r="L2">
        <v>5</v>
      </c>
      <c r="M2">
        <v>5</v>
      </c>
      <c r="N2">
        <v>5</v>
      </c>
      <c r="O2">
        <v>4</v>
      </c>
      <c r="Q2">
        <f t="shared" ref="Q2:Q16" si="0">COUNTIF(B2:O2,"5")</f>
        <v>9</v>
      </c>
      <c r="R2">
        <f t="shared" ref="R2:R16" si="1">COUNTIF(B2:O2,"4")</f>
        <v>5</v>
      </c>
      <c r="S2">
        <f t="shared" ref="S2:S16" si="2">COUNTIF(B2:O2,"3")</f>
        <v>0</v>
      </c>
      <c r="T2">
        <f t="shared" ref="T2:T16" si="3">COUNTIF(B2:O2,"2")</f>
        <v>0</v>
      </c>
      <c r="U2">
        <f t="shared" ref="U2:U16" si="4">COUNTIF(B2:O2,"1")</f>
        <v>0</v>
      </c>
    </row>
    <row r="3" spans="1:21" ht="13.5" customHeight="1">
      <c r="A3" t="s">
        <v>1164</v>
      </c>
      <c r="B3">
        <v>5</v>
      </c>
      <c r="C3">
        <v>5</v>
      </c>
      <c r="D3">
        <v>4</v>
      </c>
      <c r="E3">
        <v>4</v>
      </c>
      <c r="F3">
        <v>3</v>
      </c>
      <c r="G3">
        <v>5</v>
      </c>
      <c r="H3">
        <v>4</v>
      </c>
      <c r="I3">
        <v>3</v>
      </c>
      <c r="J3">
        <v>5</v>
      </c>
      <c r="K3">
        <v>4</v>
      </c>
      <c r="L3">
        <v>4</v>
      </c>
      <c r="M3">
        <v>5</v>
      </c>
      <c r="N3">
        <v>5</v>
      </c>
      <c r="O3">
        <v>2</v>
      </c>
      <c r="Q3">
        <f t="shared" si="0"/>
        <v>6</v>
      </c>
      <c r="R3">
        <f t="shared" si="1"/>
        <v>5</v>
      </c>
      <c r="S3">
        <f t="shared" si="2"/>
        <v>2</v>
      </c>
      <c r="T3">
        <f t="shared" si="3"/>
        <v>1</v>
      </c>
      <c r="U3">
        <f t="shared" si="4"/>
        <v>0</v>
      </c>
    </row>
    <row r="4" spans="1:21" ht="13.5" customHeight="1">
      <c r="A4" t="s">
        <v>1165</v>
      </c>
      <c r="B4">
        <v>5</v>
      </c>
      <c r="C4">
        <v>5</v>
      </c>
      <c r="D4">
        <v>5</v>
      </c>
      <c r="E4">
        <v>4</v>
      </c>
      <c r="F4">
        <v>3</v>
      </c>
      <c r="G4">
        <v>5</v>
      </c>
      <c r="H4">
        <v>4</v>
      </c>
      <c r="I4">
        <v>4</v>
      </c>
      <c r="J4">
        <v>5</v>
      </c>
      <c r="K4">
        <v>4</v>
      </c>
      <c r="L4">
        <v>4</v>
      </c>
      <c r="M4">
        <v>5</v>
      </c>
      <c r="N4">
        <v>5</v>
      </c>
      <c r="O4">
        <v>2</v>
      </c>
      <c r="Q4">
        <f t="shared" si="0"/>
        <v>7</v>
      </c>
      <c r="R4">
        <f t="shared" si="1"/>
        <v>5</v>
      </c>
      <c r="S4">
        <f t="shared" si="2"/>
        <v>1</v>
      </c>
      <c r="T4">
        <f t="shared" si="3"/>
        <v>1</v>
      </c>
      <c r="U4">
        <f t="shared" si="4"/>
        <v>0</v>
      </c>
    </row>
    <row r="5" spans="1:21" ht="13.5" customHeight="1">
      <c r="A5" t="s">
        <v>1166</v>
      </c>
      <c r="B5">
        <v>5</v>
      </c>
      <c r="C5">
        <v>5</v>
      </c>
      <c r="D5">
        <v>3</v>
      </c>
      <c r="E5">
        <v>5</v>
      </c>
      <c r="F5">
        <v>5</v>
      </c>
      <c r="G5">
        <v>4</v>
      </c>
      <c r="H5">
        <v>5</v>
      </c>
      <c r="I5">
        <v>4</v>
      </c>
      <c r="J5">
        <v>5</v>
      </c>
      <c r="K5">
        <v>4</v>
      </c>
      <c r="L5">
        <v>4</v>
      </c>
      <c r="M5">
        <v>5</v>
      </c>
      <c r="N5">
        <v>5</v>
      </c>
      <c r="O5">
        <v>2</v>
      </c>
      <c r="Q5">
        <f t="shared" si="0"/>
        <v>8</v>
      </c>
      <c r="R5">
        <f t="shared" si="1"/>
        <v>4</v>
      </c>
      <c r="S5">
        <f t="shared" si="2"/>
        <v>1</v>
      </c>
      <c r="T5">
        <f t="shared" si="3"/>
        <v>1</v>
      </c>
      <c r="U5">
        <f t="shared" si="4"/>
        <v>0</v>
      </c>
    </row>
    <row r="6" spans="1:21" ht="13.5" customHeight="1">
      <c r="A6" t="s">
        <v>1167</v>
      </c>
      <c r="B6">
        <v>5</v>
      </c>
      <c r="C6">
        <v>5</v>
      </c>
      <c r="D6">
        <v>4</v>
      </c>
      <c r="E6">
        <v>5</v>
      </c>
      <c r="F6">
        <v>4</v>
      </c>
      <c r="G6">
        <v>4</v>
      </c>
      <c r="H6">
        <v>5</v>
      </c>
      <c r="I6">
        <v>4</v>
      </c>
      <c r="J6">
        <v>5</v>
      </c>
      <c r="K6">
        <v>5</v>
      </c>
      <c r="L6">
        <v>5</v>
      </c>
      <c r="M6">
        <v>5</v>
      </c>
      <c r="N6">
        <v>4</v>
      </c>
      <c r="O6">
        <v>3</v>
      </c>
      <c r="Q6">
        <f t="shared" si="0"/>
        <v>8</v>
      </c>
      <c r="R6">
        <f t="shared" si="1"/>
        <v>5</v>
      </c>
      <c r="S6">
        <f t="shared" si="2"/>
        <v>1</v>
      </c>
      <c r="T6">
        <f t="shared" si="3"/>
        <v>0</v>
      </c>
      <c r="U6">
        <f t="shared" si="4"/>
        <v>0</v>
      </c>
    </row>
    <row r="7" spans="1:21" ht="13.5" customHeight="1">
      <c r="A7" t="s">
        <v>1168</v>
      </c>
      <c r="B7">
        <v>5</v>
      </c>
      <c r="C7">
        <v>5</v>
      </c>
      <c r="D7">
        <v>4</v>
      </c>
      <c r="E7">
        <v>4</v>
      </c>
      <c r="F7">
        <v>4</v>
      </c>
      <c r="G7">
        <v>5</v>
      </c>
      <c r="H7">
        <v>3</v>
      </c>
      <c r="I7">
        <v>4</v>
      </c>
      <c r="J7">
        <v>5</v>
      </c>
      <c r="K7">
        <v>4</v>
      </c>
      <c r="L7">
        <v>4</v>
      </c>
      <c r="M7">
        <v>5</v>
      </c>
      <c r="N7">
        <v>5</v>
      </c>
      <c r="O7">
        <v>3</v>
      </c>
      <c r="Q7">
        <f t="shared" si="0"/>
        <v>6</v>
      </c>
      <c r="R7">
        <f t="shared" si="1"/>
        <v>6</v>
      </c>
      <c r="S7">
        <f t="shared" si="2"/>
        <v>2</v>
      </c>
      <c r="T7">
        <f t="shared" si="3"/>
        <v>0</v>
      </c>
      <c r="U7">
        <f t="shared" si="4"/>
        <v>0</v>
      </c>
    </row>
    <row r="8" spans="1:21" ht="13.5" customHeight="1">
      <c r="A8" t="s">
        <v>1169</v>
      </c>
      <c r="B8">
        <v>5</v>
      </c>
      <c r="C8">
        <v>5</v>
      </c>
      <c r="D8">
        <v>4</v>
      </c>
      <c r="E8">
        <v>4</v>
      </c>
      <c r="F8">
        <v>4</v>
      </c>
      <c r="G8">
        <v>5</v>
      </c>
      <c r="H8">
        <v>5</v>
      </c>
      <c r="I8">
        <v>5</v>
      </c>
      <c r="J8">
        <v>5</v>
      </c>
      <c r="K8">
        <v>5</v>
      </c>
      <c r="L8">
        <v>4</v>
      </c>
      <c r="M8">
        <v>5</v>
      </c>
      <c r="N8">
        <v>4</v>
      </c>
      <c r="O8">
        <v>2</v>
      </c>
      <c r="Q8">
        <f t="shared" si="0"/>
        <v>8</v>
      </c>
      <c r="R8">
        <f t="shared" si="1"/>
        <v>5</v>
      </c>
      <c r="S8">
        <f t="shared" si="2"/>
        <v>0</v>
      </c>
      <c r="T8">
        <f t="shared" si="3"/>
        <v>1</v>
      </c>
      <c r="U8">
        <f t="shared" si="4"/>
        <v>0</v>
      </c>
    </row>
    <row r="9" spans="1:21" ht="13.5" customHeight="1">
      <c r="A9" t="s">
        <v>1170</v>
      </c>
      <c r="B9">
        <v>5</v>
      </c>
      <c r="C9">
        <v>5</v>
      </c>
      <c r="D9">
        <v>4</v>
      </c>
      <c r="E9">
        <v>4</v>
      </c>
      <c r="F9">
        <v>4</v>
      </c>
      <c r="G9">
        <v>5</v>
      </c>
      <c r="H9">
        <v>5</v>
      </c>
      <c r="I9">
        <v>5</v>
      </c>
      <c r="J9">
        <v>5</v>
      </c>
      <c r="K9">
        <v>5</v>
      </c>
      <c r="L9">
        <v>4</v>
      </c>
      <c r="M9">
        <v>5</v>
      </c>
      <c r="N9">
        <v>5</v>
      </c>
      <c r="O9">
        <v>4</v>
      </c>
      <c r="Q9">
        <f t="shared" si="0"/>
        <v>9</v>
      </c>
      <c r="R9">
        <f t="shared" si="1"/>
        <v>5</v>
      </c>
      <c r="S9">
        <f t="shared" si="2"/>
        <v>0</v>
      </c>
      <c r="T9">
        <f t="shared" si="3"/>
        <v>0</v>
      </c>
      <c r="U9">
        <f t="shared" si="4"/>
        <v>0</v>
      </c>
    </row>
    <row r="10" spans="1:21" ht="13.5" customHeight="1">
      <c r="A10" t="s">
        <v>1171</v>
      </c>
      <c r="B10">
        <v>5</v>
      </c>
      <c r="C10">
        <v>4</v>
      </c>
      <c r="D10">
        <v>4</v>
      </c>
      <c r="E10">
        <v>3</v>
      </c>
      <c r="F10">
        <v>4</v>
      </c>
      <c r="G10">
        <v>5</v>
      </c>
      <c r="H10">
        <v>2</v>
      </c>
      <c r="I10">
        <v>3</v>
      </c>
      <c r="J10">
        <v>5</v>
      </c>
      <c r="K10">
        <v>4</v>
      </c>
      <c r="L10">
        <v>4</v>
      </c>
      <c r="M10">
        <v>5</v>
      </c>
      <c r="N10">
        <v>5</v>
      </c>
      <c r="O10">
        <v>2</v>
      </c>
      <c r="Q10">
        <f t="shared" si="0"/>
        <v>5</v>
      </c>
      <c r="R10">
        <f t="shared" si="1"/>
        <v>5</v>
      </c>
      <c r="S10">
        <f t="shared" si="2"/>
        <v>2</v>
      </c>
      <c r="T10">
        <f t="shared" si="3"/>
        <v>2</v>
      </c>
      <c r="U10">
        <f t="shared" si="4"/>
        <v>0</v>
      </c>
    </row>
    <row r="11" spans="1:21" ht="13.5" customHeight="1">
      <c r="A11" t="s">
        <v>1172</v>
      </c>
      <c r="B11">
        <v>5</v>
      </c>
      <c r="C11">
        <v>3</v>
      </c>
      <c r="D11">
        <v>4</v>
      </c>
      <c r="E11">
        <v>5</v>
      </c>
      <c r="F11">
        <v>4</v>
      </c>
      <c r="G11">
        <v>4</v>
      </c>
      <c r="H11">
        <v>4</v>
      </c>
      <c r="I11">
        <v>3</v>
      </c>
      <c r="J11">
        <v>5</v>
      </c>
      <c r="K11">
        <v>5</v>
      </c>
      <c r="L11">
        <v>5</v>
      </c>
      <c r="M11">
        <v>5</v>
      </c>
      <c r="N11">
        <v>5</v>
      </c>
      <c r="O11">
        <v>3</v>
      </c>
      <c r="Q11">
        <f t="shared" si="0"/>
        <v>7</v>
      </c>
      <c r="R11">
        <f t="shared" si="1"/>
        <v>4</v>
      </c>
      <c r="S11">
        <f t="shared" si="2"/>
        <v>3</v>
      </c>
      <c r="T11">
        <f t="shared" si="3"/>
        <v>0</v>
      </c>
      <c r="U11">
        <f t="shared" si="4"/>
        <v>0</v>
      </c>
    </row>
    <row r="12" spans="1:21" ht="13.5" customHeight="1">
      <c r="A12" t="s">
        <v>1173</v>
      </c>
      <c r="B12">
        <v>5</v>
      </c>
      <c r="C12">
        <v>4</v>
      </c>
      <c r="D12">
        <v>3</v>
      </c>
      <c r="E12">
        <v>4</v>
      </c>
      <c r="F12">
        <v>3</v>
      </c>
      <c r="G12">
        <v>5</v>
      </c>
      <c r="H12">
        <v>2</v>
      </c>
      <c r="I12">
        <v>5</v>
      </c>
      <c r="J12">
        <v>4</v>
      </c>
      <c r="K12">
        <v>5</v>
      </c>
      <c r="L12">
        <v>3</v>
      </c>
      <c r="M12">
        <v>5</v>
      </c>
      <c r="N12">
        <v>5</v>
      </c>
      <c r="O12">
        <v>2</v>
      </c>
      <c r="Q12">
        <f t="shared" si="0"/>
        <v>6</v>
      </c>
      <c r="R12">
        <f t="shared" si="1"/>
        <v>3</v>
      </c>
      <c r="S12">
        <f t="shared" si="2"/>
        <v>3</v>
      </c>
      <c r="T12">
        <f t="shared" si="3"/>
        <v>2</v>
      </c>
      <c r="U12">
        <f t="shared" si="4"/>
        <v>0</v>
      </c>
    </row>
    <row r="13" spans="1:21" ht="13.5" customHeight="1">
      <c r="A13" t="s">
        <v>1174</v>
      </c>
      <c r="B13">
        <v>5</v>
      </c>
      <c r="C13">
        <v>5</v>
      </c>
      <c r="D13">
        <v>4</v>
      </c>
      <c r="E13">
        <v>5</v>
      </c>
      <c r="F13">
        <v>3</v>
      </c>
      <c r="G13">
        <v>5</v>
      </c>
      <c r="H13">
        <v>3</v>
      </c>
      <c r="I13">
        <v>5</v>
      </c>
      <c r="J13">
        <v>4</v>
      </c>
      <c r="K13">
        <v>5</v>
      </c>
      <c r="L13">
        <v>5</v>
      </c>
      <c r="M13">
        <v>4</v>
      </c>
      <c r="N13">
        <v>4</v>
      </c>
      <c r="O13">
        <v>3</v>
      </c>
      <c r="Q13">
        <f t="shared" si="0"/>
        <v>7</v>
      </c>
      <c r="R13">
        <f t="shared" si="1"/>
        <v>4</v>
      </c>
      <c r="S13">
        <f t="shared" si="2"/>
        <v>3</v>
      </c>
      <c r="T13">
        <f t="shared" si="3"/>
        <v>0</v>
      </c>
      <c r="U13">
        <f t="shared" si="4"/>
        <v>0</v>
      </c>
    </row>
    <row r="14" spans="1:21" ht="13.5" customHeight="1">
      <c r="A14" t="s">
        <v>1175</v>
      </c>
      <c r="B14">
        <v>5</v>
      </c>
      <c r="C14">
        <v>5</v>
      </c>
      <c r="D14">
        <v>4</v>
      </c>
      <c r="E14">
        <v>5</v>
      </c>
      <c r="F14">
        <v>3</v>
      </c>
      <c r="G14">
        <v>5</v>
      </c>
      <c r="H14">
        <v>4</v>
      </c>
      <c r="I14">
        <v>5</v>
      </c>
      <c r="J14">
        <v>5</v>
      </c>
      <c r="K14">
        <v>5</v>
      </c>
      <c r="L14">
        <v>5</v>
      </c>
      <c r="M14">
        <v>5</v>
      </c>
      <c r="N14">
        <v>5</v>
      </c>
      <c r="O14">
        <v>3</v>
      </c>
      <c r="Q14">
        <f t="shared" si="0"/>
        <v>10</v>
      </c>
      <c r="R14">
        <f t="shared" si="1"/>
        <v>2</v>
      </c>
      <c r="S14">
        <f t="shared" si="2"/>
        <v>2</v>
      </c>
      <c r="T14">
        <f t="shared" si="3"/>
        <v>0</v>
      </c>
      <c r="U14">
        <f t="shared" si="4"/>
        <v>0</v>
      </c>
    </row>
    <row r="15" spans="1:21" ht="13.5" customHeight="1">
      <c r="A15" t="s">
        <v>1176</v>
      </c>
      <c r="B15">
        <v>5</v>
      </c>
      <c r="C15">
        <v>5</v>
      </c>
      <c r="D15">
        <v>5</v>
      </c>
      <c r="E15">
        <v>3</v>
      </c>
      <c r="F15">
        <v>4</v>
      </c>
      <c r="G15">
        <v>5</v>
      </c>
      <c r="H15">
        <v>3</v>
      </c>
      <c r="I15">
        <v>5</v>
      </c>
      <c r="J15">
        <v>5</v>
      </c>
      <c r="K15">
        <v>4</v>
      </c>
      <c r="L15">
        <v>4</v>
      </c>
      <c r="M15">
        <v>5</v>
      </c>
      <c r="N15">
        <v>5</v>
      </c>
      <c r="O15">
        <v>3</v>
      </c>
      <c r="Q15">
        <f t="shared" si="0"/>
        <v>8</v>
      </c>
      <c r="R15">
        <f t="shared" si="1"/>
        <v>3</v>
      </c>
      <c r="S15">
        <f t="shared" si="2"/>
        <v>3</v>
      </c>
      <c r="T15">
        <f t="shared" si="3"/>
        <v>0</v>
      </c>
      <c r="U15">
        <f t="shared" si="4"/>
        <v>0</v>
      </c>
    </row>
    <row r="16" spans="1:21" ht="13.5" customHeight="1">
      <c r="A16" t="s">
        <v>1177</v>
      </c>
      <c r="B16">
        <v>4</v>
      </c>
      <c r="C16">
        <v>3</v>
      </c>
      <c r="D16">
        <v>4</v>
      </c>
      <c r="E16">
        <v>3</v>
      </c>
      <c r="F16">
        <v>3</v>
      </c>
      <c r="G16">
        <v>5</v>
      </c>
      <c r="H16">
        <v>4</v>
      </c>
      <c r="I16">
        <v>5</v>
      </c>
      <c r="J16">
        <v>5</v>
      </c>
      <c r="K16">
        <v>4</v>
      </c>
      <c r="L16">
        <v>5</v>
      </c>
      <c r="M16">
        <v>5</v>
      </c>
      <c r="N16">
        <v>5</v>
      </c>
      <c r="O16">
        <v>2</v>
      </c>
      <c r="Q16">
        <f t="shared" si="0"/>
        <v>6</v>
      </c>
      <c r="R16">
        <f t="shared" si="1"/>
        <v>4</v>
      </c>
      <c r="S16">
        <f t="shared" si="2"/>
        <v>3</v>
      </c>
      <c r="T16">
        <f t="shared" si="3"/>
        <v>1</v>
      </c>
      <c r="U16">
        <f t="shared" si="4"/>
        <v>0</v>
      </c>
    </row>
    <row r="17" spans="1:15" ht="13.5" customHeight="1">
      <c r="A17" t="s">
        <v>1258</v>
      </c>
      <c r="B17" t="s">
        <v>1265</v>
      </c>
      <c r="E17" t="s">
        <v>1266</v>
      </c>
      <c r="H17" s="557" t="s">
        <v>1267</v>
      </c>
      <c r="K17" t="s">
        <v>1268</v>
      </c>
      <c r="O17" t="s">
        <v>1269</v>
      </c>
    </row>
    <row r="20" spans="1:15" ht="13.5" customHeight="1">
      <c r="A20" t="s">
        <v>1258</v>
      </c>
    </row>
    <row r="21" spans="1:15" ht="13.5" customHeight="1">
      <c r="A21" t="s">
        <v>1265</v>
      </c>
      <c r="B21">
        <v>1</v>
      </c>
      <c r="C21" t="str">
        <f>A21</f>
        <v>*Crear redes de investigación con otras Instituciones locales, nacionales e internacionales, para la adquisición de material y/o equipos; lo anterior, para fortalecer los procesos investigativos dentro y/o fuera de la institución.</v>
      </c>
      <c r="D21">
        <f>IF(C21=0,MAX($B$21:$B$40)+1,B21)</f>
        <v>1</v>
      </c>
      <c r="E21" t="str">
        <f>IFERROR(VLOOKUP(SMALL($D$21:$D$35,B21),$B$21:$C$35,2,FALSE),"")</f>
        <v>*Crear redes de investigación con otras Instituciones locales, nacionales e internacionales, para la adquisición de material y/o equipos; lo anterior, para fortalecer los procesos investigativos dentro y/o fuera de la institución.</v>
      </c>
    </row>
    <row r="22" spans="1:15" ht="13.5" customHeight="1">
      <c r="B22">
        <v>2</v>
      </c>
      <c r="C22">
        <f t="shared" ref="C22:C40" si="5">A22</f>
        <v>0</v>
      </c>
      <c r="D22">
        <f t="shared" ref="D22:D40" si="6">IF(C22=0,MAX($B$21:$B$40)+1,B22)</f>
        <v>21</v>
      </c>
      <c r="E22" t="str">
        <f t="shared" ref="E22:E40" si="7">IFERROR(VLOOKUP(SMALL($D$21:$D$35,B22),$B$21:$C$35,2,FALSE),"")</f>
        <v>Constituir mecanismos que permitan la participación activa de los egresados, que vaya más allá de las cifras y que contribuya al mejoramiento del programa.</v>
      </c>
    </row>
    <row r="23" spans="1:15" ht="13.5" customHeight="1">
      <c r="B23">
        <v>3</v>
      </c>
      <c r="C23">
        <f t="shared" si="5"/>
        <v>0</v>
      </c>
      <c r="D23">
        <f t="shared" si="6"/>
        <v>21</v>
      </c>
      <c r="E23" t="str">
        <f t="shared" si="7"/>
        <v>Tener en cuenta a sus egresados sin posgrado para el banco de hojas de vida con el departamento. 
Gestionar proyectos y publicaciones con sus egresados.
Renovar personal docente, sobre todo en práctica pedagógica.</v>
      </c>
    </row>
    <row r="24" spans="1:15" ht="13.5" customHeight="1">
      <c r="A24" t="s">
        <v>1266</v>
      </c>
      <c r="B24">
        <v>4</v>
      </c>
      <c r="C24" t="str">
        <f t="shared" si="5"/>
        <v>Constituir mecanismos que permitan la participación activa de los egresados, que vaya más allá de las cifras y que contribuya al mejoramiento del programa.</v>
      </c>
      <c r="D24">
        <f t="shared" si="6"/>
        <v>4</v>
      </c>
      <c r="E24" t="str">
        <f t="shared" si="7"/>
        <v>Recomiendo mejorar la difusión e incentivos, para los estudiantes que logren con sus proyectos de investigación transformaciones sociales y desarrollo del pensamiento científico, especialmente en comunidades vulnerables .</v>
      </c>
    </row>
    <row r="25" spans="1:15" ht="13.5" customHeight="1">
      <c r="B25">
        <v>5</v>
      </c>
      <c r="C25">
        <f t="shared" si="5"/>
        <v>0</v>
      </c>
      <c r="D25">
        <f t="shared" si="6"/>
        <v>21</v>
      </c>
      <c r="E25" t="str">
        <f t="shared" si="7"/>
        <v>dar mas importancia al aprendizaje de la química que a tantas pedagogí.La práctica pedagógica deberíainiciarse en los primeros semestres, el programa parece estar enfocado para formar docente de secundaria, deben ser mayores las opciones del egresado</v>
      </c>
    </row>
    <row r="26" spans="1:15" ht="13.5" customHeight="1">
      <c r="B26">
        <v>6</v>
      </c>
      <c r="C26">
        <f t="shared" si="5"/>
        <v>0</v>
      </c>
      <c r="D26">
        <f t="shared" si="6"/>
        <v>21</v>
      </c>
      <c r="E26" t="str">
        <f t="shared" si="7"/>
        <v/>
      </c>
    </row>
    <row r="27" spans="1:15" ht="13.5" customHeight="1">
      <c r="A27" s="557" t="s">
        <v>1267</v>
      </c>
      <c r="B27">
        <v>7</v>
      </c>
      <c r="C27" t="str">
        <f t="shared" si="5"/>
        <v>Tener en cuenta a sus egresados sin posgrado para el banco de hojas de vida con el departamento. 
Gestionar proyectos y publicaciones con sus egresados.
Renovar personal docente, sobre todo en práctica pedagógica.</v>
      </c>
      <c r="D27">
        <f t="shared" si="6"/>
        <v>7</v>
      </c>
      <c r="E27" t="str">
        <f t="shared" si="7"/>
        <v/>
      </c>
    </row>
    <row r="28" spans="1:15" ht="13.5" customHeight="1">
      <c r="B28">
        <v>8</v>
      </c>
      <c r="C28">
        <f t="shared" si="5"/>
        <v>0</v>
      </c>
      <c r="D28">
        <f t="shared" si="6"/>
        <v>21</v>
      </c>
      <c r="E28" t="str">
        <f t="shared" si="7"/>
        <v/>
      </c>
    </row>
    <row r="29" spans="1:15" ht="13.5" customHeight="1">
      <c r="B29">
        <v>9</v>
      </c>
      <c r="C29">
        <f t="shared" si="5"/>
        <v>0</v>
      </c>
      <c r="D29">
        <f t="shared" si="6"/>
        <v>21</v>
      </c>
      <c r="E29" t="str">
        <f t="shared" si="7"/>
        <v/>
      </c>
    </row>
    <row r="30" spans="1:15" ht="13.5" customHeight="1">
      <c r="A30" t="s">
        <v>1268</v>
      </c>
      <c r="B30">
        <v>10</v>
      </c>
      <c r="C30" t="str">
        <f t="shared" si="5"/>
        <v>Recomiendo mejorar la difusión e incentivos, para los estudiantes que logren con sus proyectos de investigación transformaciones sociales y desarrollo del pensamiento científico, especialmente en comunidades vulnerables .</v>
      </c>
      <c r="D30">
        <f t="shared" si="6"/>
        <v>10</v>
      </c>
      <c r="E30" t="str">
        <f t="shared" si="7"/>
        <v/>
      </c>
    </row>
    <row r="31" spans="1:15" ht="13.5" customHeight="1">
      <c r="B31">
        <v>11</v>
      </c>
      <c r="C31">
        <f t="shared" si="5"/>
        <v>0</v>
      </c>
      <c r="D31">
        <f t="shared" si="6"/>
        <v>21</v>
      </c>
      <c r="E31" t="str">
        <f t="shared" si="7"/>
        <v/>
      </c>
    </row>
    <row r="32" spans="1:15" ht="13.5" customHeight="1">
      <c r="B32">
        <v>12</v>
      </c>
      <c r="C32">
        <f t="shared" si="5"/>
        <v>0</v>
      </c>
      <c r="D32">
        <f t="shared" si="6"/>
        <v>21</v>
      </c>
      <c r="E32" t="str">
        <f t="shared" si="7"/>
        <v/>
      </c>
    </row>
    <row r="33" spans="1:5" ht="13.5" customHeight="1">
      <c r="B33">
        <v>13</v>
      </c>
      <c r="C33">
        <f t="shared" si="5"/>
        <v>0</v>
      </c>
      <c r="D33">
        <f t="shared" si="6"/>
        <v>21</v>
      </c>
      <c r="E33" t="str">
        <f t="shared" si="7"/>
        <v/>
      </c>
    </row>
    <row r="34" spans="1:5" ht="13.5" customHeight="1">
      <c r="A34" t="s">
        <v>1269</v>
      </c>
      <c r="B34">
        <v>14</v>
      </c>
      <c r="C34" t="str">
        <f t="shared" si="5"/>
        <v>dar mas importancia al aprendizaje de la química que a tantas pedagogí.La práctica pedagógica deberíainiciarse en los primeros semestres, el programa parece estar enfocado para formar docente de secundaria, deben ser mayores las opciones del egresado</v>
      </c>
      <c r="D34">
        <f t="shared" si="6"/>
        <v>14</v>
      </c>
      <c r="E34" t="str">
        <f t="shared" si="7"/>
        <v/>
      </c>
    </row>
    <row r="35" spans="1:5" ht="13.5" customHeight="1">
      <c r="B35">
        <v>15</v>
      </c>
      <c r="C35">
        <f t="shared" si="5"/>
        <v>0</v>
      </c>
      <c r="D35">
        <f t="shared" si="6"/>
        <v>21</v>
      </c>
      <c r="E35" t="str">
        <f t="shared" si="7"/>
        <v/>
      </c>
    </row>
    <row r="36" spans="1:5" ht="13.5" customHeight="1">
      <c r="B36">
        <v>16</v>
      </c>
      <c r="C36">
        <f t="shared" si="5"/>
        <v>0</v>
      </c>
      <c r="D36">
        <f t="shared" si="6"/>
        <v>21</v>
      </c>
      <c r="E36" t="str">
        <f t="shared" si="7"/>
        <v/>
      </c>
    </row>
    <row r="37" spans="1:5" ht="13.5" customHeight="1">
      <c r="B37">
        <v>17</v>
      </c>
      <c r="C37">
        <f t="shared" si="5"/>
        <v>0</v>
      </c>
      <c r="D37">
        <f t="shared" si="6"/>
        <v>21</v>
      </c>
      <c r="E37" t="str">
        <f t="shared" si="7"/>
        <v/>
      </c>
    </row>
    <row r="38" spans="1:5" ht="13.5" customHeight="1">
      <c r="B38">
        <v>18</v>
      </c>
      <c r="C38">
        <f t="shared" si="5"/>
        <v>0</v>
      </c>
      <c r="D38">
        <f t="shared" si="6"/>
        <v>21</v>
      </c>
      <c r="E38" t="str">
        <f t="shared" si="7"/>
        <v/>
      </c>
    </row>
    <row r="39" spans="1:5" ht="13.5" customHeight="1">
      <c r="B39">
        <v>19</v>
      </c>
      <c r="C39">
        <f t="shared" si="5"/>
        <v>0</v>
      </c>
      <c r="D39">
        <f t="shared" si="6"/>
        <v>21</v>
      </c>
      <c r="E39" t="str">
        <f t="shared" si="7"/>
        <v/>
      </c>
    </row>
    <row r="40" spans="1:5" ht="13.5" customHeight="1">
      <c r="B40">
        <v>20</v>
      </c>
      <c r="C40">
        <f t="shared" si="5"/>
        <v>0</v>
      </c>
      <c r="D40">
        <f t="shared" si="6"/>
        <v>21</v>
      </c>
      <c r="E40" t="str">
        <f t="shared" si="7"/>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Ximena Ibáñez</dc:creator>
  <cp:keywords/>
  <dc:description/>
  <cp:lastModifiedBy>MARTHA ELIZABETH VILLARREAL HERNANDEZ</cp:lastModifiedBy>
  <cp:revision/>
  <dcterms:created xsi:type="dcterms:W3CDTF">2020-03-16T01:25:53Z</dcterms:created>
  <dcterms:modified xsi:type="dcterms:W3CDTF">2023-04-04T21:39:51Z</dcterms:modified>
  <cp:category/>
  <cp:contentStatus/>
</cp:coreProperties>
</file>